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ThisWorkbook" defaultThemeVersion="124226"/>
  <xr:revisionPtr revIDLastSave="0" documentId="13_ncr:1_{A66853E6-5559-4838-87A3-5CE229BA58A3}" xr6:coauthVersionLast="47" xr6:coauthVersionMax="47" xr10:uidLastSave="{00000000-0000-0000-0000-000000000000}"/>
  <bookViews>
    <workbookView xWindow="-120" yWindow="-120" windowWidth="29040" windowHeight="1572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<sst xmlns="http://schemas.openxmlformats.org/spreadsheetml/2006/main" count="476" uniqueCount="214">
  <si>
    <t>全期間総括表</t>
    <rPh sb="0" eb="3">
      <t>ゼンキカン</t>
    </rPh>
    <rPh sb="3" eb="5">
      <t>ソウカツ</t>
    </rPh>
    <rPh sb="5" eb="6">
      <t>ヒョウ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</si>
  <si>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</si>
  <si>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</si>
  <si>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</si>
  <si>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委託先名</t>
    <rPh sb="0" eb="3">
      <t>イタクサキ</t>
    </rPh>
    <rPh sb="3" eb="4">
      <t>メイ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</si>
  <si>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</si>
  <si>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</si>
  <si>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</si>
  <si>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</si>
  <si>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</si>
  <si>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●●●●株式会社</t>
    <rPh sb="4" eb="6">
      <t>カブシキ</t>
    </rPh>
    <rPh sb="6" eb="8">
      <t>カイシャ</t>
    </rPh>
    <phoneticPr fontId="2"/>
  </si>
  <si>
    <t>うち再委託 　</t>
    <rPh sb="2" eb="5">
      <t>サイイタク</t>
    </rPh>
    <phoneticPr fontId="2"/>
  </si>
  <si>
    <t>株式会社□□</t>
    <rPh sb="0" eb="2">
      <t>カブシキ</t>
    </rPh>
    <rPh sb="2" eb="4">
      <t>カイシャ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</si>
  <si>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</si>
  <si>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うち共同実施</t>
    <rPh sb="2" eb="4">
      <t>キョウドウ</t>
    </rPh>
    <rPh sb="4" eb="6">
      <t>ジッシ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</si>
  <si>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</si>
  <si>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合計</t>
    <rPh sb="0" eb="2">
      <t>ゴウケイ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</si>
  <si>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</si>
  <si>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</si>
  <si>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</si>
  <si>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＜＊ＮＥＤＯ負担割合　１／１＞</t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</si>
  <si>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</si>
  <si>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</si>
  <si>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</si>
  <si>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</si>
  <si>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</si>
  <si>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</si>
  <si>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</si>
  <si>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</si>
  <si>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</si>
  <si>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（単位：円）</t>
    <rPh sb="1" eb="3">
      <t>タンイ</t>
    </rPh>
    <rPh sb="4" eb="5">
      <t>エン</t>
    </rPh>
    <phoneticPr fontId="2"/>
  </si>
  <si>
    <t>項目</t>
    <rPh sb="0" eb="2">
      <t>コウモク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</si>
  <si>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</si>
  <si>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</si>
  <si>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</si>
  <si>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</si>
  <si>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</si>
  <si>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</si>
  <si>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</si>
  <si>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</si>
  <si>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</si>
  <si>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</si>
  <si>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</si>
  <si>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</si>
  <si>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小計（Ⅰ＋Ⅱ＋Ⅲ）</t>
    <rPh sb="0" eb="2">
      <t>ショウケイ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</si>
  <si>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</si>
  <si>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</si>
  <si>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合計（Ⅰ＋Ⅱ＋Ⅲ＋Ⅳ＋Ⅴ）</t>
    <rPh sb="0" eb="2">
      <t>ゴウケイ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</si>
  <si>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</si>
  <si>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総計</t>
    <rPh sb="0" eb="2">
      <t>ソウケイ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</si>
  <si>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</si>
  <si>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</si>
  <si>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</si>
  <si>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</si>
  <si>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Ⅰ．直接経費</t>
    <rPh sb="2" eb="4">
      <t>チョクセツ</t>
    </rPh>
    <rPh sb="4" eb="6">
      <t>ケイヒ</t>
    </rPh>
    <phoneticPr fontId="2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</si>
  <si>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</si>
  <si>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</si>
  <si>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</si>
  <si>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</si>
  <si>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</si>
  <si>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</si>
  <si>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</si>
  <si>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</si>
  <si>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合計（Ⅰ＋Ⅱ＋Ⅲ）</t>
    <rPh sb="0" eb="2">
      <t>ゴウケイ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</si>
  <si>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</si>
  <si>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</si>
  <si>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</si>
  <si>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</si>
  <si>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</si>
  <si>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</si>
  <si>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総計（Ⅰ＋Ⅱ＋Ⅲ）</t>
    <rPh sb="0" eb="2">
      <t>ソウケイ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</si>
  <si>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</si>
  <si>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合計（Ⅰ＋Ⅱ＋Ⅲ＋Ⅳ）</t>
    <rPh sb="0" eb="2">
      <t>ゴウケイ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</si>
  <si>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</si>
  <si>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国立研究開発法人等は、再委託先総括表（国立研究開発法人等用）を参照のこと。</t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</si>
  <si>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</si>
  <si>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</si>
  <si>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合計（Ⅰ＋Ⅱ）</t>
    <rPh sb="0" eb="2">
      <t>ゴウケイ</t>
    </rPh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</si>
  <si>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</si>
  <si>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</si>
  <si>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</si>
  <si>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</si>
  <si>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</si>
  <si>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</si>
  <si>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</si>
  <si>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</si>
  <si>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</si>
  <si>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</si>
  <si>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</si>
  <si>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＠</t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</si>
  <si>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</si>
  <si>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</si>
  <si>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</si>
  <si>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＝</t>
    <phoneticPr fontId="2"/>
  </si>
  <si>
    <t>○○製作設計費</t>
    <rPh sb="2" eb="4">
      <t>セイサク</t>
    </rPh>
    <rPh sb="4" eb="7">
      <t>セッケイヒ</t>
    </rPh>
    <phoneticPr fontId="2"/>
  </si>
  <si>
    <t>○○製作加工費</t>
    <rPh sb="2" eb="4">
      <t>セイサク</t>
    </rPh>
    <rPh sb="4" eb="7">
      <t>カコウヒ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</si>
  <si>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</si>
  <si>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</si>
  <si>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</si>
  <si>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</si>
  <si>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</si>
  <si>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日</t>
    <rPh sb="0" eb="1">
      <t>ニチ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</si>
  <si>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</si>
  <si>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</si>
  <si>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</si>
  <si>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</si>
  <si>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</si>
  <si>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</si>
  <si>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</si>
  <si>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　　(1)機械リース料</t>
    <rPh sb="5" eb="7">
      <t>キカイ</t>
    </rPh>
    <rPh sb="10" eb="11">
      <t>リョウ</t>
    </rPh>
    <phoneticPr fontId="2"/>
  </si>
  <si>
    <t>ヶ月</t>
    <rPh sb="1" eb="2">
      <t>ゲツ</t>
    </rPh>
    <phoneticPr fontId="2"/>
  </si>
  <si>
    <t>　　(2)委員会費</t>
    <rPh sb="5" eb="7">
      <t>イイン</t>
    </rPh>
    <rPh sb="7" eb="9">
      <t>カイヒ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</si>
  <si>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</si>
  <si>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</si>
  <si>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</si>
  <si>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</si>
  <si>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</si>
  <si>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</si>
  <si>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①小計（Ⅰ＋Ⅱ＋Ⅲ＋Ⅳ）</t>
    <rPh sb="1" eb="3">
      <t>ショウケイ</t>
    </rPh>
    <phoneticPr fontId="2"/>
  </si>
  <si>
    <t>②小計（①、円）</t>
    <rPh sb="1" eb="3">
      <t>ショウケイ</t>
    </rPh>
    <rPh sb="6" eb="7">
      <t>エン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</si>
  <si>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</si>
  <si>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合計（②＋③）</t>
    <rPh sb="0" eb="2">
      <t>ゴウケイ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</si>
  <si>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</si>
  <si>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　１．再委託費</t>
    <rPh sb="3" eb="6">
      <t>サイイタク</t>
    </rPh>
    <rPh sb="6" eb="7">
      <t>ヒ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</si>
  <si>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</si>
  <si>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</si>
  <si>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</si>
  <si>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</si>
  <si>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</si>
  <si>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</si>
  <si>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総計(円）</t>
    <rPh sb="0" eb="2">
      <t>ソウケイ</t>
    </rPh>
    <rPh sb="3" eb="4">
      <t>エン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</si>
  <si>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</si>
  <si>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　項目別明細表　（国立研究開発法人等用）</t>
    <phoneticPr fontId="15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</si>
  <si>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</si>
  <si>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</si>
  <si>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</si>
  <si>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Ⅰ．直接経費</t>
    <rPh sb="2" eb="4">
      <t>チョクセツ</t>
    </rPh>
    <rPh sb="4" eb="6">
      <t>ケイヒ</t>
    </rPh>
    <phoneticPr fontId="15"/>
  </si>
  <si>
    <t>　１．備品費</t>
    <rPh sb="3" eb="5">
      <t>ビヒン</t>
    </rPh>
    <rPh sb="5" eb="6">
      <t>ヒ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</si>
  <si>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</si>
  <si>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＝</t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</si>
  <si>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</si>
  <si>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</si>
  <si>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</si>
  <si>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○○薬品　一式</t>
    <rPh sb="2" eb="4">
      <t>ヤクヒン</t>
    </rPh>
    <rPh sb="5" eb="7">
      <t>イッシキ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</si>
  <si>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</si>
  <si>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　３．人件費</t>
    <rPh sb="3" eb="6">
      <t>ジンケンヒ</t>
    </rPh>
    <phoneticPr fontId="15"/>
  </si>
  <si>
    <t>研究員費</t>
    <rPh sb="0" eb="3">
      <t>ケンキュウイン</t>
    </rPh>
    <rPh sb="3" eb="4">
      <t>ヒ</t>
    </rPh>
    <phoneticPr fontId="15"/>
  </si>
  <si>
    <t>＠</t>
    <phoneticPr fontId="15"/>
  </si>
  <si>
    <t>円</t>
    <rPh sb="0" eb="1">
      <t>エン</t>
    </rPh>
    <phoneticPr fontId="15"/>
  </si>
  <si>
    <t>×</t>
    <phoneticPr fontId="15"/>
  </si>
  <si>
    <t>ヶ月</t>
    <rPh sb="1" eb="2">
      <t>ゲツ</t>
    </rPh>
    <phoneticPr fontId="15"/>
  </si>
  <si>
    <t>　＝</t>
    <phoneticPr fontId="15"/>
  </si>
  <si>
    <t>補助員費</t>
    <rPh sb="0" eb="3">
      <t>ホジョイン</t>
    </rPh>
    <rPh sb="3" eb="4">
      <t>ヒ</t>
    </rPh>
    <phoneticPr fontId="15"/>
  </si>
  <si>
    <t>日</t>
    <rPh sb="0" eb="1">
      <t>ニチ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</si>
  <si>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</si>
  <si>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</si>
  <si>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</si>
  <si>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ガス代一式</t>
    <rPh sb="2" eb="3">
      <t>ダイ</t>
    </rPh>
    <rPh sb="3" eb="5">
      <t>イッシキ</t>
    </rPh>
    <phoneticPr fontId="15"/>
  </si>
  <si>
    <t>　５．旅費</t>
    <rPh sb="3" eb="5">
      <t>リョヒ</t>
    </rPh>
    <phoneticPr fontId="15"/>
  </si>
  <si>
    <t>　　(1)研究員旅費</t>
    <rPh sb="5" eb="8">
      <t>ケンキュウイン</t>
    </rPh>
    <rPh sb="8" eb="10">
      <t>リョヒ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</si>
  <si>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</si>
  <si>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</si>
  <si>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</si>
  <si>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　６．その他</t>
    <rPh sb="5" eb="6">
      <t>タ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</si>
  <si>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</si>
  <si>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</si>
  <si>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(２)会議費</t>
    <rPh sb="5" eb="8">
      <t>カイギヒ</t>
    </rPh>
    <phoneticPr fontId="15"/>
  </si>
  <si>
    <t>会議費一式</t>
    <rPh sb="0" eb="3">
      <t>カイギヒ</t>
    </rPh>
    <rPh sb="3" eb="5">
      <t>イッシキ</t>
    </rPh>
    <phoneticPr fontId="15"/>
  </si>
  <si>
    <t>　　(3)謝金</t>
    <rPh sb="5" eb="7">
      <t>シャキン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</si>
  <si>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</si>
  <si>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(４)リース料</t>
    <rPh sb="8" eb="9">
      <t>リョウ</t>
    </rPh>
    <phoneticPr fontId="15"/>
  </si>
  <si>
    <t>機械リース料</t>
    <rPh sb="0" eb="2">
      <t>キカイ</t>
    </rPh>
    <rPh sb="5" eb="6">
      <t>リョウ</t>
    </rPh>
    <phoneticPr fontId="15"/>
  </si>
  <si>
    <t>Ⅱ．間接経費〔Ⅰ×30%〕</t>
    <rPh sb="2" eb="4">
      <t>カンセツ</t>
    </rPh>
    <rPh sb="4" eb="6">
      <t>ケイヒ</t>
    </rPh>
    <phoneticPr fontId="15"/>
  </si>
  <si>
    <t>％</t>
    <phoneticPr fontId="15"/>
  </si>
  <si>
    <t>①合計（Ⅰ＋Ⅱ）</t>
    <rPh sb="1" eb="3">
      <t>ゴウケイ</t>
    </rPh>
    <phoneticPr fontId="15"/>
  </si>
  <si>
    <t>②小計（①、円）</t>
    <rPh sb="1" eb="3">
      <t>ショウケイ</t>
    </rPh>
    <rPh sb="6" eb="7">
      <t>エン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</si>
  <si>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</si>
  <si>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合計（②＋③）</t>
    <rPh sb="0" eb="2">
      <t>ゴウケイ</t>
    </rPh>
    <phoneticPr fontId="15"/>
  </si>
  <si>
    <t>合計(Ⅲ＋④）</t>
    <rPh sb="0" eb="2">
      <t>ゴウケイ</t>
    </rPh>
    <phoneticPr fontId="2"/>
  </si>
  <si>
    <t>合計（②＋Ⅲ）</t>
    <rPh sb="0" eb="2">
      <t>ゴウケイ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</si>
  <si>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</si>
  <si>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</si>
  <si>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</si>
  <si>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</si>
  <si>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</si>
  <si>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</si>
  <si>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(1)人件費</t>
    <rPh sb="5" eb="8">
      <t>ジンケンヒ</t>
    </rPh>
    <phoneticPr fontId="2"/>
  </si>
  <si>
    <t>研究員費　　※</t>
    <rPh sb="0" eb="3">
      <t>ケンキュウイン</t>
    </rPh>
    <rPh sb="3" eb="4">
      <t>ヒ</t>
    </rPh>
    <phoneticPr fontId="2"/>
  </si>
  <si>
    <t>　＝</t>
    <phoneticPr fontId="2"/>
  </si>
  <si>
    <t>補助員費　　※</t>
    <rPh sb="0" eb="3">
      <t>ホジョイン</t>
    </rPh>
    <rPh sb="3" eb="4">
      <t>ヒ</t>
    </rPh>
    <phoneticPr fontId="2"/>
  </si>
  <si>
    <t>　　(2)謝金</t>
    <rPh sb="5" eb="7">
      <t>シャキン</t>
    </rPh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</si>
  <si>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</si>
  <si>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</si>
  <si>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</si>
  <si>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</si>
  <si>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</si>
  <si>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会場借料</t>
    <rPh sb="0" eb="2">
      <t>カイジョウ</t>
    </rPh>
    <rPh sb="2" eb="4">
      <t>シャクリョウ</t>
    </rPh>
    <phoneticPr fontId="2"/>
  </si>
  <si>
    <t>　　(4)通信運搬費</t>
    <rPh sb="5" eb="7">
      <t>ツウシン</t>
    </rPh>
    <rPh sb="7" eb="10">
      <t>ウンパンヒ</t>
    </rPh>
    <phoneticPr fontId="2"/>
  </si>
  <si>
    <t>宅配便代</t>
    <rPh sb="0" eb="3">
      <t>タクハイビン</t>
    </rPh>
    <rPh sb="3" eb="4">
      <t>ダイ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</si>
  <si>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</si>
  <si>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電気、ガス、水道</t>
    <rPh sb="0" eb="2">
      <t>デンキ</t>
    </rPh>
    <rPh sb="6" eb="8">
      <t>スイドウ</t>
    </rPh>
    <phoneticPr fontId="2"/>
  </si>
  <si>
    <t>　　(6)その他（諸経費）</t>
    <rPh sb="7" eb="8">
      <t>タ</t>
    </rPh>
    <rPh sb="9" eb="12">
      <t>ショケイヒ</t>
    </rPh>
    <phoneticPr fontId="2"/>
  </si>
  <si>
    <t>機械リース料</t>
    <rPh sb="0" eb="2">
      <t>キカイ</t>
    </rPh>
    <rPh sb="5" eb="6">
      <t>リョウ</t>
    </rPh>
    <phoneticPr fontId="2"/>
  </si>
  <si>
    <t>学会参加費</t>
    <rPh sb="0" eb="2">
      <t>ガッカイ</t>
    </rPh>
    <rPh sb="2" eb="5">
      <t>サンカヒ</t>
    </rPh>
    <phoneticPr fontId="2"/>
  </si>
  <si>
    <t>Ⅱ．間接経費〔Ⅰ×30%〕</t>
    <rPh sb="2" eb="4">
      <t>カンセツ</t>
    </rPh>
    <rPh sb="4" eb="6">
      <t>ケイヒ</t>
    </rPh>
    <phoneticPr fontId="2"/>
  </si>
  <si>
    <t>①合計（Ⅰ＋Ⅱ、円）</t>
    <rPh sb="1" eb="3">
      <t>ゴウケイ</t>
    </rPh>
    <rPh sb="8" eb="9">
      <t>エン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</si>
  <si>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</si>
  <si>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</si>
  <si>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株式会社○○○○</t>
    <rPh sb="0" eb="2">
      <t>カブシキ</t>
    </rPh>
    <rPh sb="2" eb="4">
      <t>カイシャ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</si>
  <si>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</si>
  <si>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</si>
  <si>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</si>
  <si>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総計（①＋Ⅲ）</t>
    <rPh sb="0" eb="2">
      <t>ソウケイ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</si>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</sst>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8" fillId="0" borderId="0" xfId="1" applyFont="1" applyAlignment="1">
      <alignment horizontal="righ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6"/>
    </row>
    <row r="2" spans="1:12" ht="19.5" x14ac:dyDescent="0.15">
      <c r="A2" s="145" t="s">
        <v>0</v>
      </c>
      <c r="B2" s="145"/>
      <c r="C2" s="145"/>
      <c r="D2" s="145"/>
      <c r="E2" s="145"/>
      <c r="F2" s="145"/>
    </row>
    <row r="3" spans="1:12" ht="18.75" customHeight="1" x14ac:dyDescent="0.15"/>
    <row r="4" spans="1:12" s="8" customFormat="1" ht="18.75" customHeight="1" x14ac:dyDescent="0.15">
      <c r="A4" s="7" t="s">
        <v>1</v>
      </c>
      <c r="B4" s="7"/>
    </row>
    <row r="5" spans="1:12" s="8" customFormat="1" ht="18.75" customHeight="1" x14ac:dyDescent="0.15">
      <c r="A5" s="7" t="s">
        <v>2</v>
      </c>
      <c r="B5" s="7"/>
    </row>
    <row r="6" spans="1:12" s="8" customFormat="1" ht="18.75" customHeight="1" x14ac:dyDescent="0.15">
      <c r="A6" s="7"/>
      <c r="B6" s="7"/>
      <c r="D6" s="146" t="s">
        <v>3</v>
      </c>
      <c r="E6" s="146"/>
      <c r="F6" s="146"/>
    </row>
    <row r="7" spans="1:12" s="8" customFormat="1" ht="27" customHeight="1" x14ac:dyDescent="0.15">
      <c r="A7" s="9" t="s">
        <v>4</v>
      </c>
      <c r="B7" s="10" t="s">
        <v>5</v>
      </c>
      <c r="C7" s="9" t="s">
        <v>6</v>
      </c>
      <c r="D7" s="9" t="s">
        <v>7</v>
      </c>
      <c r="E7" s="9" t="s">
        <v>8</v>
      </c>
      <c r="F7" s="9" t="s">
        <v>9</v>
      </c>
      <c r="I7" s="68"/>
    </row>
    <row r="8" spans="1:12" s="8" customFormat="1" ht="27" customHeight="1" x14ac:dyDescent="0.15">
      <c r="A8" s="137" t="s">
        <v>10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69"/>
      <c r="J8" s="70"/>
      <c r="K8" s="70"/>
      <c r="L8" s="70"/>
    </row>
    <row r="9" spans="1:12" s="8" customFormat="1" ht="27" customHeight="1" x14ac:dyDescent="0.15">
      <c r="A9" s="12" t="s">
        <v>11</v>
      </c>
      <c r="B9" s="13" t="s">
        <v>12</v>
      </c>
      <c r="C9" s="108">
        <f>SUM(D9:F9)</f>
        <v>0</v>
      </c>
      <c r="D9" s="108"/>
      <c r="E9" s="108"/>
      <c r="F9" s="108"/>
      <c r="I9" s="69"/>
      <c r="J9" s="70"/>
      <c r="K9" s="70"/>
      <c r="L9" s="70"/>
    </row>
    <row r="10" spans="1:12" s="8" customFormat="1" ht="27" customHeight="1" x14ac:dyDescent="0.15">
      <c r="A10" s="12" t="s">
        <v>11</v>
      </c>
      <c r="B10" s="13" t="s">
        <v>13</v>
      </c>
      <c r="C10" s="108">
        <f t="shared" si="0"/>
        <v>0</v>
      </c>
      <c r="D10" s="108"/>
      <c r="E10" s="108"/>
      <c r="F10" s="108"/>
      <c r="I10" s="69"/>
      <c r="J10" s="70"/>
      <c r="K10" s="70"/>
      <c r="L10" s="70"/>
    </row>
    <row r="11" spans="1:12" s="8" customFormat="1" ht="27" customHeight="1" x14ac:dyDescent="0.15">
      <c r="A11" s="12" t="s">
        <v>14</v>
      </c>
      <c r="B11" s="13" t="s">
        <v>15</v>
      </c>
      <c r="C11" s="108">
        <f t="shared" si="0"/>
        <v>0</v>
      </c>
      <c r="D11" s="108"/>
      <c r="E11" s="108"/>
      <c r="F11" s="108"/>
      <c r="I11" s="69"/>
      <c r="J11" s="70"/>
      <c r="K11" s="70"/>
      <c r="L11" s="70"/>
    </row>
    <row r="12" spans="1:12" s="8" customFormat="1" ht="27" customHeight="1" x14ac:dyDescent="0.15">
      <c r="A12" s="137" t="s">
        <v>16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0"/>
      <c r="J12" s="70"/>
      <c r="K12" s="70"/>
      <c r="L12" s="70"/>
    </row>
    <row r="13" spans="1:12" s="8" customFormat="1" ht="27" customHeight="1" x14ac:dyDescent="0.15">
      <c r="A13" s="137" t="s">
        <v>17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0"/>
      <c r="J13" s="70"/>
      <c r="K13" s="70"/>
      <c r="L13" s="70"/>
    </row>
    <row r="14" spans="1:12" s="8" customFormat="1" ht="27" customHeight="1" x14ac:dyDescent="0.15">
      <c r="A14" s="137" t="s">
        <v>18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0"/>
      <c r="J14" s="70"/>
      <c r="K14" s="70"/>
      <c r="L14" s="70"/>
    </row>
    <row r="15" spans="1:12" s="8" customFormat="1" ht="27" customHeight="1" x14ac:dyDescent="0.15">
      <c r="A15" s="137" t="s">
        <v>19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0"/>
      <c r="J15" s="70"/>
      <c r="K15" s="70"/>
      <c r="L15" s="70"/>
    </row>
    <row r="16" spans="1:12" s="8" customFormat="1" ht="27" customHeight="1" x14ac:dyDescent="0.15">
      <c r="A16" s="102" t="s">
        <v>20</v>
      </c>
      <c r="B16" s="102"/>
      <c r="C16" s="23"/>
      <c r="D16" s="23"/>
      <c r="E16" s="23"/>
      <c r="F16" s="23"/>
      <c r="I16" s="70"/>
      <c r="J16" s="70"/>
      <c r="K16" s="70"/>
      <c r="L16" s="70"/>
    </row>
    <row r="17" spans="1:12" ht="30" customHeight="1" x14ac:dyDescent="0.15"/>
    <row r="18" spans="1:12" ht="27" customHeight="1" x14ac:dyDescent="0.15">
      <c r="A18" s="1" t="s">
        <v>21</v>
      </c>
    </row>
    <row r="19" spans="1:12" ht="27" customHeight="1" x14ac:dyDescent="0.15">
      <c r="A19" s="139" t="s">
        <v>22</v>
      </c>
      <c r="B19" s="140"/>
      <c r="C19" s="47">
        <f>SUM(D19:F19)</f>
        <v>0</v>
      </c>
      <c r="D19" s="47">
        <f>SUM(D20:D21)</f>
        <v>0</v>
      </c>
      <c r="E19" s="47">
        <f>SUM(E20:E21)</f>
        <v>0</v>
      </c>
      <c r="F19" s="47">
        <f>SUM(F20:F21)</f>
        <v>0</v>
      </c>
      <c r="I19" s="6"/>
      <c r="J19" s="5"/>
      <c r="K19" s="5"/>
      <c r="L19" s="5"/>
    </row>
    <row r="20" spans="1:12" ht="27" customHeight="1" x14ac:dyDescent="0.15">
      <c r="A20" s="141" t="s">
        <v>23</v>
      </c>
      <c r="B20" s="142"/>
      <c r="C20" s="48">
        <f>SUM(D20:F20)</f>
        <v>0</v>
      </c>
      <c r="D20" s="71"/>
      <c r="E20" s="71"/>
      <c r="F20" s="71"/>
      <c r="I20" s="6"/>
      <c r="J20" s="5"/>
      <c r="K20" s="5"/>
      <c r="L20" s="5"/>
    </row>
    <row r="21" spans="1:12" ht="27" customHeight="1" x14ac:dyDescent="0.15">
      <c r="A21" s="143" t="s">
        <v>24</v>
      </c>
      <c r="B21" s="144"/>
      <c r="C21" s="49">
        <f>SUM(D21:F21)</f>
        <v>0</v>
      </c>
      <c r="D21" s="72"/>
      <c r="E21" s="72"/>
      <c r="F21" s="72"/>
      <c r="I21" s="6"/>
      <c r="J21" s="5"/>
      <c r="K21" s="5"/>
      <c r="L21" s="5"/>
    </row>
    <row r="22" spans="1:12" s="104" customFormat="1" ht="10.5" customHeight="1" x14ac:dyDescent="0.15">
      <c r="A22" s="102"/>
      <c r="B22" s="102"/>
      <c r="C22" s="23"/>
      <c r="D22" s="103"/>
      <c r="E22" s="103"/>
      <c r="F22" s="103"/>
      <c r="I22" s="105"/>
      <c r="J22" s="106"/>
      <c r="K22" s="106"/>
      <c r="L22" s="106"/>
    </row>
    <row r="23" spans="1:12" ht="27" customHeight="1" x14ac:dyDescent="0.15">
      <c r="A23" s="139" t="s">
        <v>25</v>
      </c>
      <c r="B23" s="140"/>
      <c r="C23" s="47">
        <f>SUM(D23:F23)</f>
        <v>0</v>
      </c>
      <c r="D23" s="47">
        <f>SUM(D24:D25)</f>
        <v>0</v>
      </c>
      <c r="E23" s="47">
        <f>SUM(E24:E25)</f>
        <v>0</v>
      </c>
      <c r="F23" s="47">
        <f>SUM(F24:F25)</f>
        <v>0</v>
      </c>
    </row>
    <row r="24" spans="1:12" ht="27" customHeight="1" x14ac:dyDescent="0.15">
      <c r="A24" s="141" t="s">
        <v>26</v>
      </c>
      <c r="B24" s="142"/>
      <c r="C24" s="48">
        <f>SUM(D24:F24)</f>
        <v>0</v>
      </c>
      <c r="D24" s="71"/>
      <c r="E24" s="71"/>
      <c r="F24" s="71"/>
    </row>
    <row r="25" spans="1:12" ht="27" customHeight="1" x14ac:dyDescent="0.15">
      <c r="A25" s="143" t="s">
        <v>27</v>
      </c>
      <c r="B25" s="144"/>
      <c r="C25" s="49">
        <f>SUM(D25:F25)</f>
        <v>0</v>
      </c>
      <c r="D25" s="72"/>
      <c r="E25" s="72"/>
      <c r="F25" s="72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/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5" bestFit="1" customWidth="1"/>
    <col min="4" max="4" width="10.25" style="1" bestFit="1" customWidth="1"/>
    <col min="5" max="6" width="3.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5" bestFit="1" customWidth="1"/>
  </cols>
  <sheetData>
    <row r="1" spans="1:12" ht="19.5" customHeight="1" x14ac:dyDescent="0.15">
      <c r="K1" s="1"/>
      <c r="L1" s="14"/>
    </row>
    <row r="2" spans="1:12" ht="19.5" customHeight="1" x14ac:dyDescent="0.15">
      <c r="A2" s="147" t="s">
        <v>181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7" customFormat="1" ht="16.5" customHeight="1" x14ac:dyDescent="0.15">
      <c r="B3" s="211"/>
      <c r="C3" s="211"/>
      <c r="D3" s="211"/>
      <c r="E3" s="211"/>
      <c r="F3" s="211"/>
      <c r="G3" s="211"/>
      <c r="H3" s="211"/>
      <c r="J3" s="212"/>
      <c r="K3" s="212"/>
      <c r="L3" s="212"/>
    </row>
    <row r="4" spans="1:12" s="17" customFormat="1" ht="18" customHeight="1" thickBot="1" x14ac:dyDescent="0.2">
      <c r="A4" s="170" t="s">
        <v>182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7" customFormat="1" ht="13.5" x14ac:dyDescent="0.15">
      <c r="A5" s="166" t="s">
        <v>183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87</v>
      </c>
      <c r="L5" s="169"/>
    </row>
    <row r="6" spans="1:12" s="17" customFormat="1" ht="13.5" x14ac:dyDescent="0.15">
      <c r="A6" s="18" t="s">
        <v>54</v>
      </c>
      <c r="B6" s="19"/>
      <c r="C6" s="19"/>
      <c r="D6" s="19"/>
      <c r="E6" s="19"/>
      <c r="F6" s="19"/>
      <c r="G6" s="19"/>
      <c r="H6" s="19"/>
      <c r="I6" s="19"/>
      <c r="J6" s="20"/>
      <c r="K6" s="61"/>
      <c r="L6" s="62">
        <f>SUM(K7:K35)</f>
        <v>0</v>
      </c>
    </row>
    <row r="7" spans="1:12" s="17" customFormat="1" ht="13.5" x14ac:dyDescent="0.15">
      <c r="A7" s="21" t="s">
        <v>66</v>
      </c>
      <c r="D7" s="22"/>
      <c r="J7" s="22"/>
      <c r="K7" s="56">
        <f>ROUNDDOWN((J9+J10+J11+J12+J14+J15)/1000,0)</f>
        <v>0</v>
      </c>
      <c r="L7" s="63"/>
    </row>
    <row r="8" spans="1:12" s="17" customFormat="1" ht="13.5" x14ac:dyDescent="0.15">
      <c r="A8" s="21" t="s">
        <v>184</v>
      </c>
      <c r="D8" s="23"/>
      <c r="J8" s="23"/>
      <c r="K8" s="56"/>
      <c r="L8" s="57"/>
    </row>
    <row r="9" spans="1:12" s="17" customFormat="1" ht="13.5" x14ac:dyDescent="0.15">
      <c r="A9" s="21"/>
      <c r="B9" s="17" t="s">
        <v>96</v>
      </c>
      <c r="D9" s="23"/>
      <c r="I9" s="24" t="s">
        <v>93</v>
      </c>
      <c r="J9" s="23"/>
      <c r="K9" s="56"/>
      <c r="L9" s="57"/>
    </row>
    <row r="10" spans="1:12" s="17" customFormat="1" ht="13.5" x14ac:dyDescent="0.15">
      <c r="A10" s="21"/>
      <c r="B10" s="17" t="s">
        <v>97</v>
      </c>
      <c r="D10" s="23"/>
      <c r="I10" s="24" t="s">
        <v>93</v>
      </c>
      <c r="J10" s="23"/>
      <c r="K10" s="56"/>
      <c r="L10" s="57"/>
    </row>
    <row r="11" spans="1:12" s="17" customFormat="1" ht="13.5" x14ac:dyDescent="0.15">
      <c r="A11" s="21"/>
      <c r="B11" s="17" t="s">
        <v>98</v>
      </c>
      <c r="D11" s="23"/>
      <c r="I11" s="24" t="s">
        <v>93</v>
      </c>
      <c r="J11" s="23"/>
      <c r="K11" s="56"/>
      <c r="L11" s="57"/>
    </row>
    <row r="12" spans="1:12" s="17" customFormat="1" ht="13.5" x14ac:dyDescent="0.15">
      <c r="A12" s="21"/>
      <c r="B12" s="17" t="s">
        <v>99</v>
      </c>
      <c r="D12" s="23"/>
      <c r="I12" s="24" t="s">
        <v>93</v>
      </c>
      <c r="J12" s="23"/>
      <c r="K12" s="56"/>
      <c r="L12" s="57"/>
    </row>
    <row r="13" spans="1:12" s="17" customFormat="1" ht="13.5" x14ac:dyDescent="0.15">
      <c r="A13" s="21" t="s">
        <v>185</v>
      </c>
      <c r="D13" s="23"/>
      <c r="J13" s="23"/>
      <c r="K13" s="56"/>
      <c r="L13" s="57"/>
    </row>
    <row r="14" spans="1:12" s="17" customFormat="1" ht="13.5" x14ac:dyDescent="0.15">
      <c r="A14" s="21"/>
      <c r="B14" s="17" t="s">
        <v>102</v>
      </c>
      <c r="D14" s="23"/>
      <c r="I14" s="24" t="s">
        <v>93</v>
      </c>
      <c r="J14" s="23"/>
      <c r="K14" s="56"/>
      <c r="L14" s="57"/>
    </row>
    <row r="15" spans="1:12" s="17" customFormat="1" ht="13.5" x14ac:dyDescent="0.15">
      <c r="A15" s="21"/>
      <c r="B15" s="17" t="s">
        <v>103</v>
      </c>
      <c r="D15" s="23"/>
      <c r="I15" s="24" t="s">
        <v>93</v>
      </c>
      <c r="J15" s="23"/>
      <c r="K15" s="56"/>
      <c r="L15" s="57"/>
    </row>
    <row r="16" spans="1:12" s="17" customFormat="1" ht="13.5" x14ac:dyDescent="0.15">
      <c r="A16" s="21" t="s">
        <v>67</v>
      </c>
      <c r="D16" s="22"/>
      <c r="J16" s="22"/>
      <c r="K16" s="56">
        <f>ROUNDDOWN((J17+J18+J19)/1000,0)</f>
        <v>0</v>
      </c>
      <c r="L16" s="63"/>
    </row>
    <row r="17" spans="1:12" s="17" customFormat="1" ht="13.5" x14ac:dyDescent="0.15">
      <c r="A17" s="21" t="s">
        <v>186</v>
      </c>
      <c r="B17" s="17" t="s">
        <v>187</v>
      </c>
      <c r="C17" s="17" t="s">
        <v>89</v>
      </c>
      <c r="D17" s="23"/>
      <c r="E17" s="17" t="s">
        <v>90</v>
      </c>
      <c r="F17" s="17" t="s">
        <v>91</v>
      </c>
      <c r="H17" s="17" t="s">
        <v>110</v>
      </c>
      <c r="I17" s="24" t="s">
        <v>188</v>
      </c>
      <c r="J17" s="23">
        <f>D17*G17</f>
        <v>0</v>
      </c>
      <c r="K17" s="58"/>
      <c r="L17" s="57"/>
    </row>
    <row r="18" spans="1:12" s="17" customFormat="1" ht="13.5" x14ac:dyDescent="0.15">
      <c r="A18" s="21"/>
      <c r="B18" s="17" t="s">
        <v>189</v>
      </c>
      <c r="C18" s="17" t="s">
        <v>89</v>
      </c>
      <c r="D18" s="23"/>
      <c r="E18" s="17" t="s">
        <v>90</v>
      </c>
      <c r="F18" s="17" t="s">
        <v>91</v>
      </c>
      <c r="H18" s="17" t="s">
        <v>101</v>
      </c>
      <c r="I18" s="24" t="s">
        <v>188</v>
      </c>
      <c r="J18" s="23">
        <f>D18*G18</f>
        <v>0</v>
      </c>
      <c r="K18" s="56"/>
      <c r="L18" s="57"/>
    </row>
    <row r="19" spans="1:12" s="17" customFormat="1" ht="13.5" x14ac:dyDescent="0.15">
      <c r="A19" s="21" t="s">
        <v>190</v>
      </c>
      <c r="B19" s="17" t="s">
        <v>191</v>
      </c>
      <c r="D19" s="23"/>
      <c r="I19" s="24" t="s">
        <v>93</v>
      </c>
      <c r="J19" s="23"/>
      <c r="K19" s="56"/>
      <c r="L19" s="57"/>
    </row>
    <row r="20" spans="1:12" s="17" customFormat="1" ht="13.5" x14ac:dyDescent="0.15">
      <c r="A20" s="21"/>
      <c r="D20" s="23"/>
      <c r="I20" s="24"/>
      <c r="J20" s="23"/>
      <c r="K20" s="56"/>
      <c r="L20" s="57"/>
    </row>
    <row r="21" spans="1:12" s="17" customFormat="1" ht="13.5" x14ac:dyDescent="0.15">
      <c r="A21" s="21" t="s">
        <v>68</v>
      </c>
      <c r="D21" s="22"/>
      <c r="J21" s="22"/>
      <c r="K21" s="56">
        <f>ROUNDDOWN((J22+J23+J24)/1000,0)</f>
        <v>0</v>
      </c>
      <c r="L21" s="57"/>
    </row>
    <row r="22" spans="1:12" s="17" customFormat="1" ht="13.5" x14ac:dyDescent="0.15">
      <c r="A22" s="21" t="s">
        <v>104</v>
      </c>
      <c r="B22" s="17" t="s">
        <v>105</v>
      </c>
      <c r="D22" s="23"/>
      <c r="I22" s="24" t="s">
        <v>93</v>
      </c>
      <c r="J22" s="23"/>
      <c r="K22" s="56"/>
      <c r="L22" s="57"/>
    </row>
    <row r="23" spans="1:12" s="17" customFormat="1" ht="13.5" x14ac:dyDescent="0.15">
      <c r="A23" s="21"/>
      <c r="B23" s="17" t="s">
        <v>192</v>
      </c>
      <c r="D23" s="23"/>
      <c r="I23" s="24" t="s">
        <v>93</v>
      </c>
      <c r="J23" s="23"/>
      <c r="K23" s="56"/>
      <c r="L23" s="57"/>
    </row>
    <row r="24" spans="1:12" s="17" customFormat="1" ht="13.5" x14ac:dyDescent="0.15">
      <c r="A24" s="21" t="s">
        <v>107</v>
      </c>
      <c r="B24" s="17" t="s">
        <v>192</v>
      </c>
      <c r="D24" s="23"/>
      <c r="I24" s="24" t="s">
        <v>93</v>
      </c>
      <c r="J24" s="23"/>
      <c r="K24" s="56"/>
      <c r="L24" s="57"/>
    </row>
    <row r="25" spans="1:12" s="17" customFormat="1" ht="13.5" x14ac:dyDescent="0.15">
      <c r="A25" s="21"/>
      <c r="D25" s="23"/>
      <c r="J25" s="23"/>
      <c r="K25" s="58"/>
      <c r="L25" s="57"/>
    </row>
    <row r="26" spans="1:12" s="17" customFormat="1" ht="13.5" x14ac:dyDescent="0.15">
      <c r="A26" s="21" t="s">
        <v>69</v>
      </c>
      <c r="D26" s="22"/>
      <c r="J26" s="22"/>
      <c r="K26" s="56">
        <f>ROUNDDOWN((J27+J28+J29+J30+J31+J32+J33+J34)/1000,0)</f>
        <v>0</v>
      </c>
      <c r="L26" s="63"/>
    </row>
    <row r="27" spans="1:12" s="17" customFormat="1" ht="13.5" x14ac:dyDescent="0.15">
      <c r="A27" s="21" t="s">
        <v>193</v>
      </c>
      <c r="B27" s="17" t="s">
        <v>108</v>
      </c>
      <c r="D27" s="23"/>
      <c r="I27" s="24" t="s">
        <v>93</v>
      </c>
      <c r="J27" s="23"/>
      <c r="K27" s="56"/>
      <c r="L27" s="57"/>
    </row>
    <row r="28" spans="1:12" s="17" customFormat="1" ht="13.5" x14ac:dyDescent="0.15">
      <c r="A28" s="21" t="s">
        <v>194</v>
      </c>
      <c r="B28" s="17" t="s">
        <v>115</v>
      </c>
      <c r="D28" s="23"/>
      <c r="I28" s="24" t="s">
        <v>93</v>
      </c>
      <c r="J28" s="23"/>
      <c r="K28" s="56"/>
      <c r="L28" s="57"/>
    </row>
    <row r="29" spans="1:12" s="17" customFormat="1" ht="13.5" x14ac:dyDescent="0.15">
      <c r="A29" s="21" t="s">
        <v>195</v>
      </c>
      <c r="B29" s="17" t="s">
        <v>196</v>
      </c>
      <c r="D29" s="23"/>
      <c r="I29" s="24" t="s">
        <v>93</v>
      </c>
      <c r="J29" s="23"/>
      <c r="K29" s="56"/>
      <c r="L29" s="57"/>
    </row>
    <row r="30" spans="1:12" s="17" customFormat="1" ht="13.5" x14ac:dyDescent="0.15">
      <c r="A30" s="21" t="s">
        <v>197</v>
      </c>
      <c r="B30" s="17" t="s">
        <v>198</v>
      </c>
      <c r="D30" s="23"/>
      <c r="I30" s="24" t="s">
        <v>93</v>
      </c>
      <c r="J30" s="23"/>
      <c r="K30" s="56"/>
      <c r="L30" s="57"/>
    </row>
    <row r="31" spans="1:12" s="17" customFormat="1" ht="13.5" x14ac:dyDescent="0.15">
      <c r="A31" s="21" t="s">
        <v>199</v>
      </c>
      <c r="B31" s="17" t="s">
        <v>200</v>
      </c>
      <c r="D31" s="23"/>
      <c r="I31" s="24" t="s">
        <v>93</v>
      </c>
      <c r="J31" s="23"/>
      <c r="K31" s="56"/>
      <c r="L31" s="57"/>
    </row>
    <row r="32" spans="1:12" s="17" customFormat="1" ht="13.5" x14ac:dyDescent="0.15">
      <c r="A32" s="21" t="s">
        <v>201</v>
      </c>
      <c r="B32" s="17" t="s">
        <v>202</v>
      </c>
      <c r="C32" s="17" t="s">
        <v>89</v>
      </c>
      <c r="D32" s="23"/>
      <c r="E32" s="17" t="s">
        <v>90</v>
      </c>
      <c r="F32" s="17" t="s">
        <v>91</v>
      </c>
      <c r="H32" s="17" t="s">
        <v>110</v>
      </c>
      <c r="I32" s="24" t="s">
        <v>93</v>
      </c>
      <c r="J32" s="23">
        <f>D32*G32</f>
        <v>0</v>
      </c>
      <c r="K32" s="56"/>
      <c r="L32" s="57"/>
    </row>
    <row r="33" spans="1:12" s="17" customFormat="1" ht="13.5" x14ac:dyDescent="0.15">
      <c r="A33" s="21"/>
      <c r="B33" s="17" t="s">
        <v>100</v>
      </c>
      <c r="D33" s="23"/>
      <c r="I33" s="24" t="s">
        <v>93</v>
      </c>
      <c r="J33" s="23"/>
      <c r="K33" s="56"/>
      <c r="L33" s="57"/>
    </row>
    <row r="34" spans="1:12" s="17" customFormat="1" ht="13.5" x14ac:dyDescent="0.15">
      <c r="A34" s="21"/>
      <c r="B34" s="17" t="s">
        <v>203</v>
      </c>
      <c r="D34" s="23"/>
      <c r="I34" s="24" t="s">
        <v>93</v>
      </c>
      <c r="J34" s="23"/>
      <c r="K34" s="56"/>
      <c r="L34" s="57"/>
    </row>
    <row r="35" spans="1:12" s="17" customFormat="1" ht="13.5" x14ac:dyDescent="0.15">
      <c r="A35" s="21"/>
      <c r="D35" s="23"/>
      <c r="I35" s="24"/>
      <c r="J35" s="23"/>
      <c r="K35" s="56"/>
      <c r="L35" s="57"/>
    </row>
    <row r="36" spans="1:12" s="17" customFormat="1" ht="13.5" x14ac:dyDescent="0.15">
      <c r="A36" s="160" t="s">
        <v>204</v>
      </c>
      <c r="B36" s="161"/>
      <c r="C36" s="25"/>
      <c r="D36" s="26">
        <f>SUM(L6)*1000</f>
        <v>0</v>
      </c>
      <c r="E36" s="25" t="s">
        <v>90</v>
      </c>
      <c r="F36" s="25" t="s">
        <v>91</v>
      </c>
      <c r="G36" s="25">
        <v>30</v>
      </c>
      <c r="H36" s="25" t="s">
        <v>117</v>
      </c>
      <c r="I36" s="27" t="s">
        <v>93</v>
      </c>
      <c r="J36" s="26">
        <f>D36*G36%</f>
        <v>0</v>
      </c>
      <c r="K36" s="59"/>
      <c r="L36" s="60">
        <f>ROUNDDOWN((J36)/1000,0)</f>
        <v>0</v>
      </c>
    </row>
    <row r="37" spans="1:12" s="17" customFormat="1" ht="14.25" thickBot="1" x14ac:dyDescent="0.2">
      <c r="A37" s="202" t="s">
        <v>77</v>
      </c>
      <c r="B37" s="203"/>
      <c r="C37" s="203"/>
      <c r="D37" s="203"/>
      <c r="E37" s="203"/>
      <c r="F37" s="203"/>
      <c r="G37" s="203"/>
      <c r="H37" s="203"/>
      <c r="I37" s="203"/>
      <c r="J37" s="204"/>
      <c r="K37" s="64"/>
      <c r="L37" s="65">
        <f>L6+L36</f>
        <v>0</v>
      </c>
    </row>
    <row r="38" spans="1:12" s="17" customFormat="1" ht="13.5" x14ac:dyDescent="0.15">
      <c r="A38" s="28" t="s">
        <v>205</v>
      </c>
      <c r="B38" s="29"/>
      <c r="C38" s="29"/>
      <c r="D38" s="29"/>
      <c r="E38" s="29"/>
      <c r="F38" s="29"/>
      <c r="G38" s="29"/>
      <c r="H38" s="29"/>
      <c r="I38" s="29"/>
      <c r="J38" s="29"/>
      <c r="K38" s="200">
        <f>L37*1000</f>
        <v>0</v>
      </c>
      <c r="L38" s="201"/>
    </row>
    <row r="39" spans="1:12" s="17" customFormat="1" ht="13.5" x14ac:dyDescent="0.15">
      <c r="A39" s="30" t="s">
        <v>206</v>
      </c>
      <c r="B39" s="31"/>
      <c r="C39" s="31"/>
      <c r="D39" s="31"/>
      <c r="E39" s="31"/>
      <c r="F39" s="31"/>
      <c r="G39" s="31"/>
      <c r="H39" s="31"/>
      <c r="I39" s="31"/>
      <c r="J39" s="32"/>
      <c r="K39" s="205">
        <f>ROUNDDOWN(L37*1000*(0.1/1.1),0)</f>
        <v>0</v>
      </c>
      <c r="L39" s="206"/>
    </row>
    <row r="40" spans="1:12" s="17" customFormat="1" ht="13.5" x14ac:dyDescent="0.15">
      <c r="B40" s="33"/>
      <c r="D40" s="23"/>
      <c r="J40" s="23"/>
    </row>
    <row r="41" spans="1:12" s="17" customFormat="1" ht="13.5" x14ac:dyDescent="0.15">
      <c r="A41" s="166" t="s">
        <v>207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122</v>
      </c>
      <c r="L41" s="166"/>
    </row>
    <row r="42" spans="1:12" s="17" customFormat="1" ht="13.5" x14ac:dyDescent="0.15">
      <c r="A42" s="18" t="s">
        <v>62</v>
      </c>
      <c r="B42" s="25"/>
      <c r="C42" s="25"/>
      <c r="D42" s="26"/>
      <c r="E42" s="25"/>
      <c r="F42" s="25"/>
      <c r="G42" s="25"/>
      <c r="H42" s="25"/>
      <c r="I42" s="25"/>
      <c r="J42" s="34"/>
      <c r="K42" s="209">
        <f>SUM(K43:K47)</f>
        <v>0</v>
      </c>
      <c r="L42" s="210"/>
    </row>
    <row r="43" spans="1:12" s="17" customFormat="1" ht="13.5" x14ac:dyDescent="0.15">
      <c r="A43" s="21" t="s">
        <v>123</v>
      </c>
      <c r="D43" s="23"/>
      <c r="J43" s="35"/>
      <c r="K43" s="36">
        <f>SUM(J44:J45)</f>
        <v>0</v>
      </c>
      <c r="L43" s="37"/>
    </row>
    <row r="44" spans="1:12" s="17" customFormat="1" ht="13.5" x14ac:dyDescent="0.15">
      <c r="A44" s="21"/>
      <c r="B44" s="22" t="s">
        <v>208</v>
      </c>
      <c r="C44" s="22"/>
      <c r="D44" s="23"/>
      <c r="I44" s="24" t="s">
        <v>93</v>
      </c>
      <c r="J44" s="35"/>
      <c r="K44" s="21"/>
      <c r="L44" s="38"/>
    </row>
    <row r="45" spans="1:12" s="17" customFormat="1" ht="13.5" x14ac:dyDescent="0.15">
      <c r="A45" s="21"/>
      <c r="B45" s="22" t="s">
        <v>209</v>
      </c>
      <c r="C45" s="22"/>
      <c r="D45" s="23"/>
      <c r="I45" s="24" t="s">
        <v>93</v>
      </c>
      <c r="J45" s="35"/>
      <c r="K45" s="21"/>
      <c r="L45" s="38"/>
    </row>
    <row r="46" spans="1:12" s="17" customFormat="1" ht="13.5" x14ac:dyDescent="0.15">
      <c r="A46" s="21" t="s">
        <v>125</v>
      </c>
      <c r="D46" s="23"/>
      <c r="J46" s="35"/>
      <c r="K46" s="36">
        <f>J47</f>
        <v>0</v>
      </c>
      <c r="L46" s="37"/>
    </row>
    <row r="47" spans="1:12" s="17" customFormat="1" ht="13.5" x14ac:dyDescent="0.15">
      <c r="A47" s="21"/>
      <c r="B47" s="22" t="s">
        <v>210</v>
      </c>
      <c r="C47" s="22"/>
      <c r="D47" s="23"/>
      <c r="I47" s="24" t="s">
        <v>93</v>
      </c>
      <c r="J47" s="35"/>
      <c r="K47" s="36"/>
      <c r="L47" s="38"/>
    </row>
    <row r="48" spans="1:12" s="17" customFormat="1" ht="13.5" x14ac:dyDescent="0.15">
      <c r="A48" s="30"/>
      <c r="B48" s="31"/>
      <c r="C48" s="31"/>
      <c r="D48" s="39"/>
      <c r="E48" s="31"/>
      <c r="F48" s="31"/>
      <c r="G48" s="31"/>
      <c r="H48" s="31"/>
      <c r="I48" s="31"/>
      <c r="J48" s="40"/>
      <c r="K48" s="30"/>
      <c r="L48" s="32"/>
    </row>
    <row r="49" spans="1:12" s="17" customFormat="1" ht="13.5" x14ac:dyDescent="0.15">
      <c r="A49" s="41" t="s">
        <v>211</v>
      </c>
      <c r="B49" s="42"/>
      <c r="C49" s="42"/>
      <c r="D49" s="42"/>
      <c r="E49" s="42"/>
      <c r="F49" s="42"/>
      <c r="G49" s="42"/>
      <c r="H49" s="42"/>
      <c r="I49" s="42"/>
      <c r="J49" s="43"/>
      <c r="K49" s="196">
        <f>ROUNDDOWN(K42*(0.1/1.1),0)</f>
        <v>0</v>
      </c>
      <c r="L49" s="197"/>
    </row>
    <row r="50" spans="1:12" s="17" customFormat="1" ht="13.5" x14ac:dyDescent="0.15">
      <c r="K50" s="44"/>
      <c r="L50" s="44"/>
    </row>
    <row r="51" spans="1:12" s="17" customFormat="1" ht="13.5" x14ac:dyDescent="0.15">
      <c r="A51" s="167" t="s">
        <v>212</v>
      </c>
      <c r="B51" s="207"/>
      <c r="C51" s="207"/>
      <c r="D51" s="207"/>
      <c r="E51" s="207"/>
      <c r="F51" s="207"/>
      <c r="G51" s="207"/>
      <c r="H51" s="207"/>
      <c r="I51" s="207"/>
      <c r="J51" s="208"/>
      <c r="K51" s="198">
        <f>K38+K42</f>
        <v>0</v>
      </c>
      <c r="L51" s="199"/>
    </row>
    <row r="52" spans="1:12" s="17" customFormat="1" ht="13.5" x14ac:dyDescent="0.15">
      <c r="A52" s="167" t="s">
        <v>213</v>
      </c>
      <c r="B52" s="207"/>
      <c r="C52" s="207"/>
      <c r="D52" s="207"/>
      <c r="E52" s="207"/>
      <c r="F52" s="207"/>
      <c r="G52" s="207"/>
      <c r="H52" s="207"/>
      <c r="I52" s="207"/>
      <c r="J52" s="208"/>
      <c r="K52" s="196">
        <f>K39+K49</f>
        <v>0</v>
      </c>
      <c r="L52" s="197"/>
    </row>
    <row r="53" spans="1:12" ht="3.75" customHeight="1" x14ac:dyDescent="0.15"/>
  </sheetData>
  <mergeCells count="18"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  <mergeCell ref="A2:L2"/>
    <mergeCell ref="K38:L38"/>
    <mergeCell ref="A37:J37"/>
    <mergeCell ref="K39:L39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5" bestFit="1" customWidth="1"/>
    <col min="2" max="5" width="13.5" customWidth="1"/>
  </cols>
  <sheetData>
    <row r="1" spans="1:5" ht="18.75" x14ac:dyDescent="0.15">
      <c r="E1" s="14"/>
    </row>
    <row r="2" spans="1:5" ht="19.5" x14ac:dyDescent="0.15">
      <c r="A2" s="145" t="s">
        <v>28</v>
      </c>
      <c r="B2" s="145"/>
      <c r="C2" s="145"/>
      <c r="D2" s="145"/>
      <c r="E2" s="145"/>
    </row>
    <row r="3" spans="1:5" ht="19.5" x14ac:dyDescent="0.15">
      <c r="A3" s="66"/>
      <c r="B3" s="66"/>
      <c r="C3" s="66"/>
      <c r="D3" s="66"/>
      <c r="E3" s="66"/>
    </row>
    <row r="4" spans="1:5" s="8" customFormat="1" ht="19.5" customHeight="1" x14ac:dyDescent="0.15">
      <c r="A4" s="8" t="s">
        <v>29</v>
      </c>
    </row>
    <row r="5" spans="1:5" s="17" customFormat="1" ht="19.5" customHeight="1" x14ac:dyDescent="0.15">
      <c r="A5" s="8" t="s">
        <v>2</v>
      </c>
    </row>
    <row r="6" spans="1:5" s="17" customFormat="1" ht="19.5" customHeight="1" x14ac:dyDescent="0.15">
      <c r="A6" s="17" t="s">
        <v>10</v>
      </c>
    </row>
    <row r="7" spans="1:5" s="17" customFormat="1" ht="22.5" customHeight="1" x14ac:dyDescent="0.15">
      <c r="E7" s="24" t="s">
        <v>30</v>
      </c>
    </row>
    <row r="8" spans="1:5" s="46" customFormat="1" ht="22.5" customHeight="1" x14ac:dyDescent="0.15">
      <c r="A8" s="45" t="s">
        <v>31</v>
      </c>
      <c r="B8" s="45" t="s">
        <v>6</v>
      </c>
      <c r="C8" s="9" t="s">
        <v>7</v>
      </c>
      <c r="D8" s="9" t="s">
        <v>8</v>
      </c>
      <c r="E8" s="9" t="s">
        <v>9</v>
      </c>
    </row>
    <row r="9" spans="1:5" s="8" customFormat="1" ht="22.5" customHeight="1" x14ac:dyDescent="0.15">
      <c r="A9" s="47" t="s">
        <v>32</v>
      </c>
      <c r="B9" s="47">
        <f>SUM(C9:E9)</f>
        <v>0</v>
      </c>
      <c r="C9" s="47">
        <f>SUM(C10:C12)</f>
        <v>0</v>
      </c>
      <c r="D9" s="47">
        <f>SUM(D10:D12)</f>
        <v>0</v>
      </c>
      <c r="E9" s="47">
        <f>SUM(E10:E12)</f>
        <v>0</v>
      </c>
    </row>
    <row r="10" spans="1:5" s="8" customFormat="1" ht="22.5" customHeight="1" x14ac:dyDescent="0.15">
      <c r="A10" s="48" t="s">
        <v>33</v>
      </c>
      <c r="B10" s="48">
        <f>SUM(C10:E10)</f>
        <v>0</v>
      </c>
      <c r="C10" s="48"/>
      <c r="D10" s="48"/>
      <c r="E10" s="48"/>
    </row>
    <row r="11" spans="1:5" s="8" customFormat="1" ht="22.5" customHeight="1" x14ac:dyDescent="0.15">
      <c r="A11" s="48" t="s">
        <v>34</v>
      </c>
      <c r="B11" s="48">
        <f>SUM(C11:E11)</f>
        <v>0</v>
      </c>
      <c r="C11" s="48"/>
      <c r="D11" s="48"/>
      <c r="E11" s="48"/>
    </row>
    <row r="12" spans="1:5" s="8" customFormat="1" ht="22.5" customHeight="1" x14ac:dyDescent="0.15">
      <c r="A12" s="49" t="s">
        <v>35</v>
      </c>
      <c r="B12" s="49">
        <f t="shared" ref="B12:B19" si="0">SUM(C12:E12)</f>
        <v>0</v>
      </c>
      <c r="C12" s="49"/>
      <c r="D12" s="49"/>
      <c r="E12" s="49"/>
    </row>
    <row r="13" spans="1:5" s="8" customFormat="1" ht="22.5" customHeight="1" x14ac:dyDescent="0.15">
      <c r="A13" s="47" t="s">
        <v>36</v>
      </c>
      <c r="B13" s="47">
        <f t="shared" si="0"/>
        <v>0</v>
      </c>
      <c r="C13" s="47">
        <f>SUM(C14:C15)</f>
        <v>0</v>
      </c>
      <c r="D13" s="47">
        <f>SUM(D14:D15)</f>
        <v>0</v>
      </c>
      <c r="E13" s="47">
        <f>SUM(E14:E15)</f>
        <v>0</v>
      </c>
    </row>
    <row r="14" spans="1:5" s="8" customFormat="1" ht="22.5" customHeight="1" x14ac:dyDescent="0.15">
      <c r="A14" s="48" t="s">
        <v>37</v>
      </c>
      <c r="B14" s="48">
        <f t="shared" si="0"/>
        <v>0</v>
      </c>
      <c r="C14" s="48"/>
      <c r="D14" s="48"/>
      <c r="E14" s="48"/>
    </row>
    <row r="15" spans="1:5" s="8" customFormat="1" ht="22.5" customHeight="1" x14ac:dyDescent="0.15">
      <c r="A15" s="49" t="s">
        <v>38</v>
      </c>
      <c r="B15" s="49">
        <f t="shared" si="0"/>
        <v>0</v>
      </c>
      <c r="C15" s="49"/>
      <c r="D15" s="49"/>
      <c r="E15" s="49"/>
    </row>
    <row r="16" spans="1:5" s="8" customFormat="1" ht="22.5" customHeight="1" x14ac:dyDescent="0.15">
      <c r="A16" s="48" t="s">
        <v>39</v>
      </c>
      <c r="B16" s="48">
        <f t="shared" si="0"/>
        <v>0</v>
      </c>
      <c r="C16" s="48">
        <f>SUM(C17:C20)</f>
        <v>0</v>
      </c>
      <c r="D16" s="48">
        <f>SUM(D17:D20)</f>
        <v>0</v>
      </c>
      <c r="E16" s="48">
        <f>SUM(E17:E20)</f>
        <v>0</v>
      </c>
    </row>
    <row r="17" spans="1:5" s="8" customFormat="1" ht="22.5" customHeight="1" x14ac:dyDescent="0.15">
      <c r="A17" s="48" t="s">
        <v>40</v>
      </c>
      <c r="B17" s="48">
        <f t="shared" si="0"/>
        <v>0</v>
      </c>
      <c r="C17" s="48"/>
      <c r="D17" s="48"/>
      <c r="E17" s="48"/>
    </row>
    <row r="18" spans="1:5" s="8" customFormat="1" ht="22.5" customHeight="1" x14ac:dyDescent="0.15">
      <c r="A18" s="48" t="s">
        <v>41</v>
      </c>
      <c r="B18" s="48">
        <f t="shared" si="0"/>
        <v>0</v>
      </c>
      <c r="C18" s="48"/>
      <c r="D18" s="48"/>
      <c r="E18" s="48"/>
    </row>
    <row r="19" spans="1:5" s="8" customFormat="1" ht="22.5" customHeight="1" x14ac:dyDescent="0.15">
      <c r="A19" s="48" t="s">
        <v>42</v>
      </c>
      <c r="B19" s="48">
        <f t="shared" si="0"/>
        <v>0</v>
      </c>
      <c r="C19" s="48"/>
      <c r="D19" s="48"/>
      <c r="E19" s="48"/>
    </row>
    <row r="20" spans="1:5" s="8" customFormat="1" ht="22.5" customHeight="1" x14ac:dyDescent="0.15">
      <c r="A20" s="48" t="s">
        <v>43</v>
      </c>
      <c r="B20" s="48">
        <f t="shared" ref="B20:B26" si="1">SUM(C20:E20)</f>
        <v>0</v>
      </c>
      <c r="C20" s="48"/>
      <c r="D20" s="48"/>
      <c r="E20" s="48"/>
    </row>
    <row r="21" spans="1:5" s="8" customFormat="1" ht="22.5" customHeight="1" x14ac:dyDescent="0.15">
      <c r="A21" s="67" t="s">
        <v>44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45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49" t="s">
        <v>46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47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0" t="s">
        <v>48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49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0" t="s">
        <v>18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0" t="s">
        <v>19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2" t="s">
        <v>20</v>
      </c>
      <c r="B29" s="23"/>
      <c r="C29" s="23"/>
      <c r="D29" s="23"/>
      <c r="E29" s="23"/>
    </row>
    <row r="32" spans="1:5" x14ac:dyDescent="0.15">
      <c r="A32" s="15" t="s">
        <v>50</v>
      </c>
      <c r="B32" s="3"/>
      <c r="C32" s="3"/>
      <c r="D32" s="3"/>
      <c r="E32" s="3"/>
    </row>
    <row r="34" spans="1:1" x14ac:dyDescent="0.15">
      <c r="A34" s="16" t="s">
        <v>51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/>
  </sheetViews>
  <sheetFormatPr defaultRowHeight="13.5" x14ac:dyDescent="0.15"/>
  <cols>
    <col min="1" max="1" width="35.5" bestFit="1" customWidth="1"/>
    <col min="2" max="5" width="13.5" customWidth="1"/>
  </cols>
  <sheetData>
    <row r="1" spans="1:5" ht="18.75" x14ac:dyDescent="0.15">
      <c r="E1" s="14"/>
    </row>
    <row r="2" spans="1:5" ht="19.5" x14ac:dyDescent="0.15">
      <c r="A2" s="147" t="s">
        <v>52</v>
      </c>
      <c r="B2" s="147"/>
      <c r="C2" s="147"/>
      <c r="D2" s="147"/>
      <c r="E2" s="147"/>
    </row>
    <row r="3" spans="1:5" ht="18.75" x14ac:dyDescent="0.15">
      <c r="E3" s="14"/>
    </row>
    <row r="4" spans="1:5" s="8" customFormat="1" ht="18.75" customHeight="1" x14ac:dyDescent="0.15">
      <c r="A4" s="8" t="s">
        <v>29</v>
      </c>
    </row>
    <row r="5" spans="1:5" s="17" customFormat="1" ht="18.75" customHeight="1" x14ac:dyDescent="0.15">
      <c r="A5" s="8" t="s">
        <v>2</v>
      </c>
    </row>
    <row r="6" spans="1:5" s="17" customFormat="1" ht="18.75" customHeight="1" x14ac:dyDescent="0.15">
      <c r="A6" s="17" t="s">
        <v>53</v>
      </c>
    </row>
    <row r="7" spans="1:5" s="17" customFormat="1" ht="22.5" customHeight="1" x14ac:dyDescent="0.15">
      <c r="E7" s="24" t="s">
        <v>30</v>
      </c>
    </row>
    <row r="8" spans="1:5" s="46" customFormat="1" ht="22.5" customHeight="1" x14ac:dyDescent="0.15">
      <c r="A8" s="45" t="s">
        <v>31</v>
      </c>
      <c r="B8" s="45" t="s">
        <v>6</v>
      </c>
      <c r="C8" s="9" t="s">
        <v>7</v>
      </c>
      <c r="D8" s="9" t="s">
        <v>8</v>
      </c>
      <c r="E8" s="9" t="s">
        <v>9</v>
      </c>
    </row>
    <row r="9" spans="1:5" s="8" customFormat="1" ht="22.5" customHeight="1" x14ac:dyDescent="0.15">
      <c r="A9" s="47" t="s">
        <v>54</v>
      </c>
      <c r="B9" s="47">
        <f>SUM(C9:E9)</f>
        <v>0</v>
      </c>
      <c r="C9" s="47">
        <f>SUM(C10:C15)</f>
        <v>0</v>
      </c>
      <c r="D9" s="47">
        <f t="shared" ref="D9:E9" si="0">SUM(D10:D15)</f>
        <v>0</v>
      </c>
      <c r="E9" s="47">
        <f t="shared" si="0"/>
        <v>0</v>
      </c>
    </row>
    <row r="10" spans="1:5" s="8" customFormat="1" ht="22.5" customHeight="1" x14ac:dyDescent="0.15">
      <c r="A10" s="48" t="s">
        <v>55</v>
      </c>
      <c r="B10" s="48">
        <f>SUM(C10:E10)</f>
        <v>0</v>
      </c>
      <c r="C10" s="48">
        <v>0</v>
      </c>
      <c r="D10" s="48">
        <v>0</v>
      </c>
      <c r="E10" s="48">
        <v>0</v>
      </c>
    </row>
    <row r="11" spans="1:5" s="8" customFormat="1" ht="22.5" customHeight="1" x14ac:dyDescent="0.15">
      <c r="A11" s="48" t="s">
        <v>56</v>
      </c>
      <c r="B11" s="48">
        <f>SUM(C11:E11)</f>
        <v>0</v>
      </c>
      <c r="C11" s="48">
        <v>0</v>
      </c>
      <c r="D11" s="48">
        <v>0</v>
      </c>
      <c r="E11" s="48">
        <v>0</v>
      </c>
    </row>
    <row r="12" spans="1:5" s="23" customFormat="1" ht="22.5" customHeight="1" x14ac:dyDescent="0.15">
      <c r="A12" s="48" t="s">
        <v>57</v>
      </c>
      <c r="B12" s="48">
        <f t="shared" ref="B12:B20" si="1">SUM(C12:E12)</f>
        <v>0</v>
      </c>
      <c r="C12" s="48">
        <v>0</v>
      </c>
      <c r="D12" s="48">
        <v>0</v>
      </c>
      <c r="E12" s="48">
        <v>0</v>
      </c>
    </row>
    <row r="13" spans="1:5" s="23" customFormat="1" ht="22.5" customHeight="1" x14ac:dyDescent="0.15">
      <c r="A13" s="48" t="s">
        <v>58</v>
      </c>
      <c r="B13" s="48">
        <f t="shared" si="1"/>
        <v>0</v>
      </c>
      <c r="C13" s="48">
        <v>0</v>
      </c>
      <c r="D13" s="48">
        <v>0</v>
      </c>
      <c r="E13" s="48">
        <v>0</v>
      </c>
    </row>
    <row r="14" spans="1:5" s="23" customFormat="1" ht="22.5" customHeight="1" x14ac:dyDescent="0.15">
      <c r="A14" s="48" t="s">
        <v>59</v>
      </c>
      <c r="B14" s="48">
        <f t="shared" si="1"/>
        <v>0</v>
      </c>
      <c r="C14" s="48">
        <v>0</v>
      </c>
      <c r="D14" s="48">
        <v>0</v>
      </c>
      <c r="E14" s="48">
        <v>0</v>
      </c>
    </row>
    <row r="15" spans="1:5" s="8" customFormat="1" ht="22.5" customHeight="1" x14ac:dyDescent="0.15">
      <c r="A15" s="49" t="s">
        <v>60</v>
      </c>
      <c r="B15" s="49">
        <f t="shared" si="1"/>
        <v>0</v>
      </c>
      <c r="C15" s="48">
        <v>0</v>
      </c>
      <c r="D15" s="48">
        <v>0</v>
      </c>
      <c r="E15" s="48">
        <v>0</v>
      </c>
    </row>
    <row r="16" spans="1:5" s="8" customFormat="1" ht="22.5" customHeight="1" x14ac:dyDescent="0.15">
      <c r="A16" s="11" t="s">
        <v>61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49" t="s">
        <v>62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63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0" t="s">
        <v>48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49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0" t="s">
        <v>18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0" t="s">
        <v>19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2" t="s">
        <v>20</v>
      </c>
      <c r="B23" s="23"/>
      <c r="C23" s="23"/>
      <c r="D23" s="23"/>
      <c r="E23" s="23"/>
    </row>
    <row r="24" spans="1:5" s="17" customFormat="1" x14ac:dyDescent="0.15"/>
    <row r="25" spans="1:5" s="17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/>
  </sheetViews>
  <sheetFormatPr defaultRowHeight="13.5" x14ac:dyDescent="0.15"/>
  <cols>
    <col min="1" max="1" width="35.5" bestFit="1" customWidth="1"/>
    <col min="2" max="5" width="12.25" customWidth="1"/>
  </cols>
  <sheetData>
    <row r="1" spans="1:5" ht="18.75" x14ac:dyDescent="0.15">
      <c r="E1" s="14"/>
    </row>
    <row r="2" spans="1:5" ht="19.5" x14ac:dyDescent="0.15">
      <c r="A2" s="147" t="s">
        <v>64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29</v>
      </c>
    </row>
    <row r="5" spans="1:5" s="17" customFormat="1" ht="18.75" customHeight="1" x14ac:dyDescent="0.15">
      <c r="A5" s="8" t="s">
        <v>2</v>
      </c>
    </row>
    <row r="6" spans="1:5" s="17" customFormat="1" ht="18.75" customHeight="1" x14ac:dyDescent="0.15">
      <c r="A6" s="17" t="s">
        <v>65</v>
      </c>
    </row>
    <row r="7" spans="1:5" s="17" customFormat="1" ht="18.75" customHeight="1" x14ac:dyDescent="0.15">
      <c r="E7" s="24" t="s">
        <v>30</v>
      </c>
    </row>
    <row r="8" spans="1:5" s="46" customFormat="1" ht="31.5" customHeight="1" x14ac:dyDescent="0.15">
      <c r="A8" s="45" t="s">
        <v>31</v>
      </c>
      <c r="B8" s="45" t="s">
        <v>6</v>
      </c>
      <c r="C8" s="9" t="s">
        <v>7</v>
      </c>
      <c r="D8" s="9" t="s">
        <v>8</v>
      </c>
      <c r="E8" s="9" t="s">
        <v>9</v>
      </c>
    </row>
    <row r="9" spans="1:5" s="8" customFormat="1" ht="31.5" customHeight="1" x14ac:dyDescent="0.15">
      <c r="A9" s="47" t="s">
        <v>54</v>
      </c>
      <c r="B9" s="47">
        <f t="shared" ref="B9:B17" si="0">SUM(C9:E9)</f>
        <v>0</v>
      </c>
      <c r="C9" s="47">
        <f>SUM(C10:C13)</f>
        <v>0</v>
      </c>
      <c r="D9" s="47">
        <f>SUM(D10:D13)</f>
        <v>0</v>
      </c>
      <c r="E9" s="47">
        <f>SUM(E10:E13)</f>
        <v>0</v>
      </c>
    </row>
    <row r="10" spans="1:5" s="8" customFormat="1" ht="31.5" customHeight="1" x14ac:dyDescent="0.15">
      <c r="A10" s="48" t="s">
        <v>66</v>
      </c>
      <c r="B10" s="48">
        <f t="shared" si="0"/>
        <v>0</v>
      </c>
      <c r="C10" s="48"/>
      <c r="D10" s="48"/>
      <c r="E10" s="48"/>
    </row>
    <row r="11" spans="1:5" s="8" customFormat="1" ht="31.5" customHeight="1" x14ac:dyDescent="0.15">
      <c r="A11" s="48" t="s">
        <v>67</v>
      </c>
      <c r="B11" s="48">
        <f t="shared" si="0"/>
        <v>0</v>
      </c>
      <c r="C11" s="48"/>
      <c r="D11" s="48"/>
      <c r="E11" s="48"/>
    </row>
    <row r="12" spans="1:5" s="8" customFormat="1" ht="31.5" customHeight="1" x14ac:dyDescent="0.15">
      <c r="A12" s="48" t="s">
        <v>68</v>
      </c>
      <c r="B12" s="48">
        <f t="shared" si="0"/>
        <v>0</v>
      </c>
      <c r="C12" s="48"/>
      <c r="D12" s="48"/>
      <c r="E12" s="48"/>
    </row>
    <row r="13" spans="1:5" s="8" customFormat="1" ht="31.5" customHeight="1" x14ac:dyDescent="0.15">
      <c r="A13" s="48" t="s">
        <v>69</v>
      </c>
      <c r="B13" s="48">
        <f t="shared" si="0"/>
        <v>0</v>
      </c>
      <c r="C13" s="48"/>
      <c r="D13" s="48"/>
      <c r="E13" s="48"/>
    </row>
    <row r="14" spans="1:5" s="8" customFormat="1" ht="31.5" customHeight="1" x14ac:dyDescent="0.15">
      <c r="A14" s="11" t="s">
        <v>61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49" t="s">
        <v>62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70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1" t="s">
        <v>17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0" t="s">
        <v>18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0" t="s">
        <v>19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2" t="s">
        <v>20</v>
      </c>
      <c r="B20" s="23"/>
      <c r="C20" s="23"/>
      <c r="D20" s="23"/>
      <c r="E20" s="23"/>
    </row>
    <row r="21" spans="1:5" s="17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/>
  </sheetViews>
  <sheetFormatPr defaultRowHeight="13.5" x14ac:dyDescent="0.15"/>
  <cols>
    <col min="1" max="1" width="35.5" bestFit="1" customWidth="1"/>
    <col min="2" max="5" width="13.5" customWidth="1"/>
  </cols>
  <sheetData>
    <row r="1" spans="1:5" ht="18.75" x14ac:dyDescent="0.15">
      <c r="E1" s="14"/>
    </row>
    <row r="2" spans="1:5" ht="19.5" x14ac:dyDescent="0.15">
      <c r="A2" s="145" t="s">
        <v>71</v>
      </c>
      <c r="B2" s="145"/>
      <c r="C2" s="145"/>
      <c r="D2" s="145"/>
      <c r="E2" s="145"/>
    </row>
    <row r="3" spans="1:5" ht="19.5" x14ac:dyDescent="0.15">
      <c r="A3" s="66"/>
      <c r="B3" s="66"/>
      <c r="C3" s="66"/>
      <c r="D3" s="66"/>
      <c r="E3" s="66"/>
    </row>
    <row r="4" spans="1:5" s="8" customFormat="1" ht="19.5" customHeight="1" x14ac:dyDescent="0.15">
      <c r="A4" s="15" t="s">
        <v>50</v>
      </c>
    </row>
    <row r="5" spans="1:5" s="17" customFormat="1" ht="19.5" customHeight="1" x14ac:dyDescent="0.15">
      <c r="A5" s="8" t="s">
        <v>2</v>
      </c>
    </row>
    <row r="6" spans="1:5" s="17" customFormat="1" ht="19.5" customHeight="1" x14ac:dyDescent="0.15">
      <c r="A6" s="17" t="s">
        <v>10</v>
      </c>
    </row>
    <row r="7" spans="1:5" s="17" customFormat="1" ht="22.5" customHeight="1" x14ac:dyDescent="0.15">
      <c r="E7" s="24" t="s">
        <v>30</v>
      </c>
    </row>
    <row r="8" spans="1:5" s="46" customFormat="1" ht="22.5" customHeight="1" x14ac:dyDescent="0.15">
      <c r="A8" s="45" t="s">
        <v>31</v>
      </c>
      <c r="B8" s="45" t="s">
        <v>6</v>
      </c>
      <c r="C8" s="9" t="s">
        <v>7</v>
      </c>
      <c r="D8" s="9" t="s">
        <v>8</v>
      </c>
      <c r="E8" s="9" t="s">
        <v>9</v>
      </c>
    </row>
    <row r="9" spans="1:5" s="8" customFormat="1" ht="22.5" customHeight="1" x14ac:dyDescent="0.15">
      <c r="A9" s="47" t="s">
        <v>32</v>
      </c>
      <c r="B9" s="47">
        <f>SUM(C9:E9)</f>
        <v>0</v>
      </c>
      <c r="C9" s="47">
        <f>SUM(C10:C12)</f>
        <v>0</v>
      </c>
      <c r="D9" s="47">
        <f>SUM(D10:D12)</f>
        <v>0</v>
      </c>
      <c r="E9" s="47">
        <f>SUM(E10:E12)</f>
        <v>0</v>
      </c>
    </row>
    <row r="10" spans="1:5" s="8" customFormat="1" ht="22.5" customHeight="1" x14ac:dyDescent="0.15">
      <c r="A10" s="48" t="s">
        <v>33</v>
      </c>
      <c r="B10" s="48">
        <f t="shared" ref="B10:B25" si="0">SUM(C10:E10)</f>
        <v>0</v>
      </c>
      <c r="C10" s="48"/>
      <c r="D10" s="48"/>
      <c r="E10" s="48"/>
    </row>
    <row r="11" spans="1:5" s="8" customFormat="1" ht="22.5" customHeight="1" x14ac:dyDescent="0.15">
      <c r="A11" s="48" t="s">
        <v>34</v>
      </c>
      <c r="B11" s="48">
        <f t="shared" si="0"/>
        <v>0</v>
      </c>
      <c r="C11" s="48"/>
      <c r="D11" s="48"/>
      <c r="E11" s="48"/>
    </row>
    <row r="12" spans="1:5" s="8" customFormat="1" ht="22.5" customHeight="1" x14ac:dyDescent="0.15">
      <c r="A12" s="49" t="s">
        <v>35</v>
      </c>
      <c r="B12" s="49">
        <f t="shared" si="0"/>
        <v>0</v>
      </c>
      <c r="C12" s="49"/>
      <c r="D12" s="49"/>
      <c r="E12" s="49"/>
    </row>
    <row r="13" spans="1:5" s="8" customFormat="1" ht="22.5" customHeight="1" x14ac:dyDescent="0.15">
      <c r="A13" s="47" t="s">
        <v>36</v>
      </c>
      <c r="B13" s="48">
        <f t="shared" si="0"/>
        <v>0</v>
      </c>
      <c r="C13" s="47">
        <f>SUM(C14:C15)</f>
        <v>0</v>
      </c>
      <c r="D13" s="47">
        <f>SUM(D14:D15)</f>
        <v>0</v>
      </c>
      <c r="E13" s="47">
        <f>SUM(E14:E15)</f>
        <v>0</v>
      </c>
    </row>
    <row r="14" spans="1:5" s="8" customFormat="1" ht="22.5" customHeight="1" x14ac:dyDescent="0.15">
      <c r="A14" s="48" t="s">
        <v>37</v>
      </c>
      <c r="B14" s="48">
        <f t="shared" si="0"/>
        <v>0</v>
      </c>
      <c r="C14" s="48"/>
      <c r="D14" s="48"/>
      <c r="E14" s="48"/>
    </row>
    <row r="15" spans="1:5" s="8" customFormat="1" ht="22.5" customHeight="1" x14ac:dyDescent="0.15">
      <c r="A15" s="49" t="s">
        <v>38</v>
      </c>
      <c r="B15" s="49">
        <f t="shared" si="0"/>
        <v>0</v>
      </c>
      <c r="C15" s="49"/>
      <c r="D15" s="49"/>
      <c r="E15" s="49"/>
    </row>
    <row r="16" spans="1:5" s="8" customFormat="1" ht="22.5" customHeight="1" x14ac:dyDescent="0.15">
      <c r="A16" s="48" t="s">
        <v>39</v>
      </c>
      <c r="B16" s="48">
        <f t="shared" si="0"/>
        <v>0</v>
      </c>
      <c r="C16" s="48">
        <f>SUM(C17:C20)</f>
        <v>0</v>
      </c>
      <c r="D16" s="48">
        <f>SUM(D17:D20)</f>
        <v>0</v>
      </c>
      <c r="E16" s="48">
        <f>SUM(E17:E20)</f>
        <v>0</v>
      </c>
    </row>
    <row r="17" spans="1:5" s="8" customFormat="1" ht="22.5" customHeight="1" x14ac:dyDescent="0.15">
      <c r="A17" s="48" t="s">
        <v>40</v>
      </c>
      <c r="B17" s="48">
        <f t="shared" si="0"/>
        <v>0</v>
      </c>
      <c r="C17" s="48"/>
      <c r="D17" s="48"/>
      <c r="E17" s="48"/>
    </row>
    <row r="18" spans="1:5" s="8" customFormat="1" ht="22.5" customHeight="1" x14ac:dyDescent="0.15">
      <c r="A18" s="48" t="s">
        <v>41</v>
      </c>
      <c r="B18" s="48">
        <f t="shared" si="0"/>
        <v>0</v>
      </c>
      <c r="C18" s="48"/>
      <c r="D18" s="48"/>
      <c r="E18" s="48"/>
    </row>
    <row r="19" spans="1:5" s="8" customFormat="1" ht="22.5" customHeight="1" x14ac:dyDescent="0.15">
      <c r="A19" s="48" t="s">
        <v>42</v>
      </c>
      <c r="B19" s="48">
        <f t="shared" si="0"/>
        <v>0</v>
      </c>
      <c r="C19" s="48"/>
      <c r="D19" s="48"/>
      <c r="E19" s="48"/>
    </row>
    <row r="20" spans="1:5" s="8" customFormat="1" ht="22.5" customHeight="1" x14ac:dyDescent="0.15">
      <c r="A20" s="48" t="s">
        <v>43</v>
      </c>
      <c r="B20" s="49">
        <f t="shared" si="0"/>
        <v>0</v>
      </c>
      <c r="C20" s="48"/>
      <c r="D20" s="48"/>
      <c r="E20" s="48"/>
    </row>
    <row r="21" spans="1:5" s="8" customFormat="1" ht="22.5" customHeight="1" x14ac:dyDescent="0.15">
      <c r="A21" s="67" t="s">
        <v>44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45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72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0" t="s">
        <v>48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49</v>
      </c>
      <c r="B25" s="49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7" customFormat="1" x14ac:dyDescent="0.15"/>
    <row r="27" spans="1:5" s="17" customFormat="1" x14ac:dyDescent="0.15"/>
    <row r="28" spans="1:5" s="2" customFormat="1" x14ac:dyDescent="0.15">
      <c r="B28" s="15"/>
      <c r="C28" s="15"/>
      <c r="D28" s="15"/>
      <c r="E28" s="15"/>
    </row>
    <row r="29" spans="1:5" x14ac:dyDescent="0.15">
      <c r="A29" s="135" t="s">
        <v>73</v>
      </c>
    </row>
    <row r="30" spans="1:5" x14ac:dyDescent="0.15">
      <c r="A30" s="16" t="s">
        <v>74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/>
  </sheetViews>
  <sheetFormatPr defaultRowHeight="13.5" x14ac:dyDescent="0.15"/>
  <cols>
    <col min="1" max="1" width="35.5" bestFit="1" customWidth="1"/>
    <col min="2" max="5" width="13.5" customWidth="1"/>
  </cols>
  <sheetData>
    <row r="1" spans="1:5" ht="18.75" x14ac:dyDescent="0.15">
      <c r="E1" s="14"/>
    </row>
    <row r="2" spans="1:5" ht="19.5" x14ac:dyDescent="0.15">
      <c r="A2" s="147" t="s">
        <v>75</v>
      </c>
      <c r="B2" s="147"/>
      <c r="C2" s="147"/>
      <c r="D2" s="147"/>
      <c r="E2" s="147"/>
    </row>
    <row r="3" spans="1:5" ht="18.75" x14ac:dyDescent="0.15">
      <c r="E3" s="14"/>
    </row>
    <row r="4" spans="1:5" s="8" customFormat="1" ht="18.75" customHeight="1" x14ac:dyDescent="0.15">
      <c r="A4" s="8" t="s">
        <v>76</v>
      </c>
    </row>
    <row r="5" spans="1:5" s="17" customFormat="1" ht="18.75" customHeight="1" x14ac:dyDescent="0.15">
      <c r="A5" s="8" t="s">
        <v>2</v>
      </c>
    </row>
    <row r="6" spans="1:5" s="17" customFormat="1" ht="18.75" customHeight="1" x14ac:dyDescent="0.15">
      <c r="A6" s="17" t="s">
        <v>53</v>
      </c>
    </row>
    <row r="7" spans="1:5" s="17" customFormat="1" ht="22.5" customHeight="1" x14ac:dyDescent="0.15">
      <c r="E7" s="24" t="s">
        <v>30</v>
      </c>
    </row>
    <row r="8" spans="1:5" s="46" customFormat="1" ht="22.5" customHeight="1" x14ac:dyDescent="0.15">
      <c r="A8" s="45" t="s">
        <v>31</v>
      </c>
      <c r="B8" s="45" t="s">
        <v>6</v>
      </c>
      <c r="C8" s="9" t="s">
        <v>7</v>
      </c>
      <c r="D8" s="9" t="s">
        <v>8</v>
      </c>
      <c r="E8" s="9" t="s">
        <v>9</v>
      </c>
    </row>
    <row r="9" spans="1:5" s="8" customFormat="1" ht="22.5" customHeight="1" x14ac:dyDescent="0.15">
      <c r="A9" s="47" t="s">
        <v>54</v>
      </c>
      <c r="B9" s="47">
        <f>SUM(C9:E9)</f>
        <v>0</v>
      </c>
      <c r="C9" s="47">
        <f>SUM(C10:C15)</f>
        <v>0</v>
      </c>
      <c r="D9" s="47">
        <f t="shared" ref="D9" si="0">SUM(D10:D15)</f>
        <v>0</v>
      </c>
      <c r="E9" s="47">
        <f>SUM(E10:E15)</f>
        <v>0</v>
      </c>
    </row>
    <row r="10" spans="1:5" s="8" customFormat="1" ht="22.5" customHeight="1" x14ac:dyDescent="0.15">
      <c r="A10" s="48" t="s">
        <v>55</v>
      </c>
      <c r="B10" s="48">
        <f>SUM(C10:E10)</f>
        <v>0</v>
      </c>
      <c r="C10" s="48">
        <v>0</v>
      </c>
      <c r="D10" s="48">
        <v>0</v>
      </c>
      <c r="E10" s="48">
        <v>0</v>
      </c>
    </row>
    <row r="11" spans="1:5" s="8" customFormat="1" ht="22.5" customHeight="1" x14ac:dyDescent="0.15">
      <c r="A11" s="48" t="s">
        <v>56</v>
      </c>
      <c r="B11" s="48">
        <f>SUM(C11:E11)</f>
        <v>0</v>
      </c>
      <c r="C11" s="48">
        <v>0</v>
      </c>
      <c r="D11" s="48">
        <v>0</v>
      </c>
      <c r="E11" s="48">
        <v>0</v>
      </c>
    </row>
    <row r="12" spans="1:5" s="23" customFormat="1" ht="22.5" customHeight="1" x14ac:dyDescent="0.15">
      <c r="A12" s="48" t="s">
        <v>57</v>
      </c>
      <c r="B12" s="48">
        <f t="shared" ref="B12:B19" si="1">SUM(C12:E12)</f>
        <v>0</v>
      </c>
      <c r="C12" s="48">
        <v>0</v>
      </c>
      <c r="D12" s="48">
        <v>0</v>
      </c>
      <c r="E12" s="48">
        <v>0</v>
      </c>
    </row>
    <row r="13" spans="1:5" s="23" customFormat="1" ht="22.5" customHeight="1" x14ac:dyDescent="0.15">
      <c r="A13" s="48" t="s">
        <v>58</v>
      </c>
      <c r="B13" s="48">
        <f t="shared" si="1"/>
        <v>0</v>
      </c>
      <c r="C13" s="48">
        <v>0</v>
      </c>
      <c r="D13" s="48">
        <v>0</v>
      </c>
      <c r="E13" s="48">
        <v>0</v>
      </c>
    </row>
    <row r="14" spans="1:5" s="23" customFormat="1" ht="22.5" customHeight="1" x14ac:dyDescent="0.15">
      <c r="A14" s="48" t="s">
        <v>59</v>
      </c>
      <c r="B14" s="48">
        <f t="shared" si="1"/>
        <v>0</v>
      </c>
      <c r="C14" s="48">
        <v>0</v>
      </c>
      <c r="D14" s="48">
        <v>0</v>
      </c>
      <c r="E14" s="48">
        <v>0</v>
      </c>
    </row>
    <row r="15" spans="1:5" s="8" customFormat="1" ht="22.5" customHeight="1" x14ac:dyDescent="0.15">
      <c r="A15" s="49" t="s">
        <v>60</v>
      </c>
      <c r="B15" s="49">
        <f t="shared" si="1"/>
        <v>0</v>
      </c>
      <c r="C15" s="48">
        <v>0</v>
      </c>
      <c r="D15" s="48">
        <v>0</v>
      </c>
      <c r="E15" s="48">
        <v>0</v>
      </c>
    </row>
    <row r="16" spans="1:5" s="8" customFormat="1" ht="22.5" customHeight="1" x14ac:dyDescent="0.15">
      <c r="A16" s="11" t="s">
        <v>61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77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0" t="s">
        <v>48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49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7" customFormat="1" x14ac:dyDescent="0.15"/>
    <row r="21" spans="1:5" x14ac:dyDescent="0.15">
      <c r="A21" s="135" t="s">
        <v>78</v>
      </c>
    </row>
    <row r="22" spans="1:5" x14ac:dyDescent="0.15">
      <c r="A22" s="16" t="s">
        <v>79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/>
  </sheetViews>
  <sheetFormatPr defaultRowHeight="13.5" x14ac:dyDescent="0.15"/>
  <cols>
    <col min="1" max="1" width="35.5" bestFit="1" customWidth="1"/>
    <col min="2" max="5" width="12.25" customWidth="1"/>
  </cols>
  <sheetData>
    <row r="1" spans="1:5" ht="18.75" x14ac:dyDescent="0.15">
      <c r="E1" s="14"/>
    </row>
    <row r="2" spans="1:5" ht="19.5" x14ac:dyDescent="0.15">
      <c r="A2" s="147" t="s">
        <v>80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5" t="s">
        <v>50</v>
      </c>
    </row>
    <row r="5" spans="1:5" s="17" customFormat="1" ht="18.75" customHeight="1" x14ac:dyDescent="0.15">
      <c r="A5" s="8" t="s">
        <v>2</v>
      </c>
    </row>
    <row r="6" spans="1:5" s="17" customFormat="1" ht="18.75" customHeight="1" x14ac:dyDescent="0.15">
      <c r="A6" s="17" t="s">
        <v>65</v>
      </c>
    </row>
    <row r="7" spans="1:5" s="17" customFormat="1" ht="18.75" customHeight="1" x14ac:dyDescent="0.15">
      <c r="E7" s="24" t="s">
        <v>30</v>
      </c>
    </row>
    <row r="8" spans="1:5" s="46" customFormat="1" ht="31.5" customHeight="1" x14ac:dyDescent="0.15">
      <c r="A8" s="45" t="s">
        <v>31</v>
      </c>
      <c r="B8" s="45" t="s">
        <v>6</v>
      </c>
      <c r="C8" s="9" t="s">
        <v>7</v>
      </c>
      <c r="D8" s="9" t="s">
        <v>8</v>
      </c>
      <c r="E8" s="9" t="s">
        <v>9</v>
      </c>
    </row>
    <row r="9" spans="1:5" s="8" customFormat="1" ht="31.5" customHeight="1" x14ac:dyDescent="0.15">
      <c r="A9" s="47" t="s">
        <v>54</v>
      </c>
      <c r="B9" s="47">
        <f t="shared" ref="B9:B16" si="0">SUM(C9:E9)</f>
        <v>0</v>
      </c>
      <c r="C9" s="47">
        <f>SUM(C10:C13)</f>
        <v>0</v>
      </c>
      <c r="D9" s="47">
        <f>SUM(D10:D13)</f>
        <v>0</v>
      </c>
      <c r="E9" s="47">
        <f>SUM(E10:E13)</f>
        <v>0</v>
      </c>
    </row>
    <row r="10" spans="1:5" s="8" customFormat="1" ht="31.5" customHeight="1" x14ac:dyDescent="0.15">
      <c r="A10" s="48" t="s">
        <v>66</v>
      </c>
      <c r="B10" s="48">
        <f t="shared" si="0"/>
        <v>0</v>
      </c>
      <c r="C10" s="48"/>
      <c r="D10" s="48"/>
      <c r="E10" s="48"/>
    </row>
    <row r="11" spans="1:5" s="8" customFormat="1" ht="31.5" customHeight="1" x14ac:dyDescent="0.15">
      <c r="A11" s="48" t="s">
        <v>67</v>
      </c>
      <c r="B11" s="48">
        <f t="shared" si="0"/>
        <v>0</v>
      </c>
      <c r="C11" s="48"/>
      <c r="D11" s="48"/>
      <c r="E11" s="48"/>
    </row>
    <row r="12" spans="1:5" s="8" customFormat="1" ht="31.5" customHeight="1" x14ac:dyDescent="0.15">
      <c r="A12" s="48" t="s">
        <v>68</v>
      </c>
      <c r="B12" s="48">
        <f t="shared" si="0"/>
        <v>0</v>
      </c>
      <c r="C12" s="48"/>
      <c r="D12" s="48"/>
      <c r="E12" s="48"/>
    </row>
    <row r="13" spans="1:5" s="8" customFormat="1" ht="31.5" customHeight="1" x14ac:dyDescent="0.15">
      <c r="A13" s="48" t="s">
        <v>69</v>
      </c>
      <c r="B13" s="49">
        <f t="shared" si="0"/>
        <v>0</v>
      </c>
      <c r="C13" s="48"/>
      <c r="D13" s="48"/>
      <c r="E13" s="48"/>
    </row>
    <row r="14" spans="1:5" s="8" customFormat="1" ht="31.5" customHeight="1" x14ac:dyDescent="0.15">
      <c r="A14" s="11" t="s">
        <v>61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81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1" t="s">
        <v>82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7" customFormat="1" x14ac:dyDescent="0.15"/>
    <row r="18" spans="1:5" s="17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5" t="s">
        <v>83</v>
      </c>
    </row>
    <row r="22" spans="1:5" x14ac:dyDescent="0.15">
      <c r="A22" s="16" t="s">
        <v>74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/>
  </sheetViews>
  <sheetFormatPr defaultRowHeight="19.5" customHeight="1" x14ac:dyDescent="0.15"/>
  <cols>
    <col min="1" max="1" width="23.875" bestFit="1" customWidth="1"/>
    <col min="2" max="2" width="21.5" bestFit="1" customWidth="1"/>
    <col min="3" max="3" width="3.5" bestFit="1" customWidth="1"/>
    <col min="4" max="4" width="10.875" style="1" bestFit="1" customWidth="1"/>
    <col min="5" max="6" width="3.5" bestFit="1" customWidth="1"/>
    <col min="7" max="7" width="4.5" bestFit="1" customWidth="1"/>
    <col min="8" max="8" width="4.75" bestFit="1" customWidth="1"/>
    <col min="9" max="9" width="3.5" bestFit="1" customWidth="1"/>
    <col min="10" max="10" width="9.75" style="1" bestFit="1" customWidth="1"/>
    <col min="11" max="11" width="9.75" bestFit="1" customWidth="1"/>
    <col min="12" max="12" width="9.5" bestFit="1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84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7" customFormat="1" ht="19.5" customHeight="1" thickBot="1" x14ac:dyDescent="0.2">
      <c r="A4" s="170" t="s">
        <v>85</v>
      </c>
      <c r="B4" s="170"/>
      <c r="D4" s="8"/>
      <c r="J4" s="8"/>
    </row>
    <row r="5" spans="1:12" s="17" customFormat="1" ht="13.5" x14ac:dyDescent="0.15">
      <c r="A5" s="166" t="s">
        <v>86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87</v>
      </c>
      <c r="L5" s="169"/>
    </row>
    <row r="6" spans="1:12" s="17" customFormat="1" ht="13.5" x14ac:dyDescent="0.15">
      <c r="A6" s="51" t="s">
        <v>32</v>
      </c>
      <c r="B6" s="52"/>
      <c r="C6" s="52"/>
      <c r="D6" s="53"/>
      <c r="E6" s="52"/>
      <c r="F6" s="52"/>
      <c r="G6" s="52"/>
      <c r="H6" s="52"/>
      <c r="I6" s="52"/>
      <c r="J6" s="53"/>
      <c r="K6" s="54"/>
      <c r="L6" s="55">
        <f>SUM(K7:K16)</f>
        <v>0</v>
      </c>
    </row>
    <row r="7" spans="1:12" s="17" customFormat="1" ht="13.5" x14ac:dyDescent="0.15">
      <c r="A7" s="21" t="s">
        <v>33</v>
      </c>
      <c r="D7" s="23"/>
      <c r="I7" s="24"/>
      <c r="J7" s="23"/>
      <c r="K7" s="56">
        <f>ROUNDDOWN(J8/1000,0)</f>
        <v>0</v>
      </c>
      <c r="L7" s="57"/>
    </row>
    <row r="8" spans="1:12" s="17" customFormat="1" ht="13.5" x14ac:dyDescent="0.15">
      <c r="A8" s="21"/>
      <c r="B8" s="17" t="s">
        <v>88</v>
      </c>
      <c r="C8" s="17" t="s">
        <v>89</v>
      </c>
      <c r="D8" s="23"/>
      <c r="E8" s="17" t="s">
        <v>90</v>
      </c>
      <c r="F8" s="17" t="s">
        <v>91</v>
      </c>
      <c r="H8" s="17" t="s">
        <v>92</v>
      </c>
      <c r="I8" s="24" t="s">
        <v>93</v>
      </c>
      <c r="J8" s="23">
        <f>D8*G8</f>
        <v>0</v>
      </c>
      <c r="K8" s="56"/>
      <c r="L8" s="57"/>
    </row>
    <row r="9" spans="1:12" s="17" customFormat="1" ht="13.5" x14ac:dyDescent="0.15">
      <c r="A9" s="21"/>
      <c r="D9" s="23"/>
      <c r="I9" s="24"/>
      <c r="J9" s="23"/>
      <c r="K9" s="56"/>
      <c r="L9" s="57"/>
    </row>
    <row r="10" spans="1:12" s="17" customFormat="1" ht="13.5" x14ac:dyDescent="0.15">
      <c r="A10" s="162" t="s">
        <v>34</v>
      </c>
      <c r="B10" s="163"/>
      <c r="D10" s="8"/>
      <c r="J10" s="23"/>
      <c r="K10" s="56">
        <f>ROUNDDOWN((J11+J12+J13+J14+J15)/1000,0)</f>
        <v>0</v>
      </c>
      <c r="L10" s="57"/>
    </row>
    <row r="11" spans="1:12" s="17" customFormat="1" ht="13.5" x14ac:dyDescent="0.15">
      <c r="A11" s="21"/>
      <c r="B11" s="17" t="s">
        <v>94</v>
      </c>
      <c r="C11" s="17" t="s">
        <v>89</v>
      </c>
      <c r="D11" s="23"/>
      <c r="E11" s="17" t="s">
        <v>90</v>
      </c>
      <c r="F11" s="17" t="s">
        <v>91</v>
      </c>
      <c r="H11" s="17" t="s">
        <v>92</v>
      </c>
      <c r="I11" s="24" t="s">
        <v>93</v>
      </c>
      <c r="J11" s="23">
        <f>D11*G11</f>
        <v>0</v>
      </c>
      <c r="K11" s="58"/>
      <c r="L11" s="57"/>
    </row>
    <row r="12" spans="1:12" s="17" customFormat="1" ht="13.5" x14ac:dyDescent="0.15">
      <c r="A12" s="21"/>
      <c r="B12" s="17" t="s">
        <v>95</v>
      </c>
      <c r="C12" s="17" t="s">
        <v>89</v>
      </c>
      <c r="D12" s="23"/>
      <c r="E12" s="17" t="s">
        <v>90</v>
      </c>
      <c r="F12" s="17" t="s">
        <v>91</v>
      </c>
      <c r="H12" s="17" t="s">
        <v>92</v>
      </c>
      <c r="I12" s="24" t="s">
        <v>93</v>
      </c>
      <c r="J12" s="23">
        <f>D12*G12</f>
        <v>0</v>
      </c>
      <c r="K12" s="56"/>
      <c r="L12" s="57"/>
    </row>
    <row r="13" spans="1:12" s="17" customFormat="1" ht="13.5" x14ac:dyDescent="0.15">
      <c r="A13" s="21"/>
      <c r="B13" s="17" t="s">
        <v>96</v>
      </c>
      <c r="D13" s="23"/>
      <c r="I13" s="24" t="s">
        <v>93</v>
      </c>
      <c r="J13" s="23"/>
      <c r="K13" s="56"/>
      <c r="L13" s="57"/>
    </row>
    <row r="14" spans="1:12" s="17" customFormat="1" ht="13.5" x14ac:dyDescent="0.15">
      <c r="A14" s="21"/>
      <c r="B14" s="17" t="s">
        <v>97</v>
      </c>
      <c r="D14" s="23"/>
      <c r="I14" s="24" t="s">
        <v>93</v>
      </c>
      <c r="J14" s="23"/>
      <c r="K14" s="56"/>
      <c r="L14" s="57"/>
    </row>
    <row r="15" spans="1:12" s="17" customFormat="1" ht="13.5" x14ac:dyDescent="0.15">
      <c r="A15" s="21"/>
      <c r="B15" s="17" t="s">
        <v>98</v>
      </c>
      <c r="D15" s="23"/>
      <c r="I15" s="24" t="s">
        <v>93</v>
      </c>
      <c r="J15" s="23"/>
      <c r="K15" s="56"/>
      <c r="L15" s="57"/>
    </row>
    <row r="16" spans="1:12" s="17" customFormat="1" ht="13.5" x14ac:dyDescent="0.15">
      <c r="A16" s="21" t="s">
        <v>35</v>
      </c>
      <c r="D16" s="23"/>
      <c r="I16" s="24"/>
      <c r="J16" s="23"/>
      <c r="K16" s="56">
        <f>ROUNDDOWN((J17+J18)/1000,0)</f>
        <v>0</v>
      </c>
      <c r="L16" s="57"/>
    </row>
    <row r="17" spans="1:13" s="17" customFormat="1" ht="13.5" x14ac:dyDescent="0.15">
      <c r="A17" s="21"/>
      <c r="B17" s="17" t="s">
        <v>99</v>
      </c>
      <c r="D17" s="23"/>
      <c r="I17" s="24" t="s">
        <v>93</v>
      </c>
      <c r="J17" s="23"/>
      <c r="K17" s="58"/>
      <c r="L17" s="57"/>
    </row>
    <row r="18" spans="1:13" s="17" customFormat="1" ht="13.5" x14ac:dyDescent="0.15">
      <c r="A18" s="21"/>
      <c r="B18" s="17" t="s">
        <v>100</v>
      </c>
      <c r="D18" s="23"/>
      <c r="I18" s="24" t="s">
        <v>93</v>
      </c>
      <c r="J18" s="23"/>
      <c r="K18" s="56"/>
      <c r="L18" s="57"/>
    </row>
    <row r="19" spans="1:13" s="17" customFormat="1" ht="13.5" x14ac:dyDescent="0.15">
      <c r="A19" s="18" t="s">
        <v>36</v>
      </c>
      <c r="B19" s="25"/>
      <c r="C19" s="25"/>
      <c r="D19" s="26"/>
      <c r="E19" s="25"/>
      <c r="F19" s="25"/>
      <c r="G19" s="25"/>
      <c r="H19" s="25"/>
      <c r="I19" s="25"/>
      <c r="J19" s="26"/>
      <c r="K19" s="59"/>
      <c r="L19" s="60">
        <f>SUM(K20:K23)</f>
        <v>0</v>
      </c>
    </row>
    <row r="20" spans="1:13" s="17" customFormat="1" ht="13.5" x14ac:dyDescent="0.15">
      <c r="A20" s="21" t="s">
        <v>37</v>
      </c>
      <c r="D20" s="8"/>
      <c r="J20" s="8"/>
      <c r="K20" s="56">
        <f>ROUNDDOWN((J21+J22)/1000,0)</f>
        <v>0</v>
      </c>
      <c r="L20" s="57"/>
    </row>
    <row r="21" spans="1:13" s="17" customFormat="1" ht="13.5" x14ac:dyDescent="0.15">
      <c r="A21" s="21"/>
      <c r="C21" s="17" t="s">
        <v>89</v>
      </c>
      <c r="D21" s="23"/>
      <c r="E21" s="17" t="s">
        <v>90</v>
      </c>
      <c r="F21" s="17" t="s">
        <v>91</v>
      </c>
      <c r="H21" s="17" t="s">
        <v>92</v>
      </c>
      <c r="I21" s="24" t="s">
        <v>93</v>
      </c>
      <c r="J21" s="23">
        <f>D21*G21</f>
        <v>0</v>
      </c>
      <c r="K21" s="56"/>
      <c r="L21" s="57"/>
      <c r="M21" s="107"/>
    </row>
    <row r="22" spans="1:13" s="17" customFormat="1" ht="13.5" x14ac:dyDescent="0.15">
      <c r="A22" s="21"/>
      <c r="C22" s="17" t="s">
        <v>89</v>
      </c>
      <c r="D22" s="23"/>
      <c r="E22" s="17" t="s">
        <v>90</v>
      </c>
      <c r="F22" s="17" t="s">
        <v>91</v>
      </c>
      <c r="H22" s="17" t="s">
        <v>92</v>
      </c>
      <c r="I22" s="24" t="s">
        <v>93</v>
      </c>
      <c r="J22" s="23">
        <f>D22*G22</f>
        <v>0</v>
      </c>
      <c r="K22" s="56"/>
      <c r="L22" s="57"/>
    </row>
    <row r="23" spans="1:13" s="17" customFormat="1" ht="13.5" x14ac:dyDescent="0.15">
      <c r="A23" s="21" t="s">
        <v>38</v>
      </c>
      <c r="D23" s="8"/>
      <c r="J23" s="8"/>
      <c r="K23" s="56">
        <f>ROUNDDOWN(J24/1000,0)</f>
        <v>0</v>
      </c>
      <c r="L23" s="57"/>
    </row>
    <row r="24" spans="1:13" s="17" customFormat="1" ht="13.5" x14ac:dyDescent="0.15">
      <c r="A24" s="21"/>
      <c r="C24" s="17" t="s">
        <v>89</v>
      </c>
      <c r="D24" s="23"/>
      <c r="E24" s="17" t="s">
        <v>90</v>
      </c>
      <c r="F24" s="17" t="s">
        <v>91</v>
      </c>
      <c r="H24" s="17" t="s">
        <v>101</v>
      </c>
      <c r="I24" s="24" t="s">
        <v>93</v>
      </c>
      <c r="J24" s="23">
        <f>D24*G24</f>
        <v>0</v>
      </c>
      <c r="K24" s="58"/>
      <c r="L24" s="57"/>
    </row>
    <row r="25" spans="1:13" s="17" customFormat="1" ht="13.5" x14ac:dyDescent="0.15">
      <c r="A25" s="18" t="s">
        <v>39</v>
      </c>
      <c r="B25" s="25"/>
      <c r="C25" s="25"/>
      <c r="D25" s="26"/>
      <c r="E25" s="25"/>
      <c r="F25" s="25"/>
      <c r="G25" s="25"/>
      <c r="H25" s="25"/>
      <c r="I25" s="25"/>
      <c r="J25" s="26"/>
      <c r="K25" s="59"/>
      <c r="L25" s="60">
        <f>SUM(K26:K39)</f>
        <v>0</v>
      </c>
    </row>
    <row r="26" spans="1:13" s="17" customFormat="1" ht="13.5" x14ac:dyDescent="0.15">
      <c r="A26" s="21" t="s">
        <v>40</v>
      </c>
      <c r="D26" s="8"/>
      <c r="J26" s="23"/>
      <c r="K26" s="56">
        <f>ROUNDDOWN((J27+J28)/1000,0)</f>
        <v>0</v>
      </c>
      <c r="L26" s="57"/>
    </row>
    <row r="27" spans="1:13" s="17" customFormat="1" ht="13.5" x14ac:dyDescent="0.15">
      <c r="A27" s="21"/>
      <c r="B27" s="17" t="s">
        <v>102</v>
      </c>
      <c r="D27" s="23"/>
      <c r="I27" s="24" t="s">
        <v>93</v>
      </c>
      <c r="J27" s="23"/>
      <c r="K27" s="56"/>
      <c r="L27" s="57"/>
    </row>
    <row r="28" spans="1:13" s="17" customFormat="1" ht="13.5" x14ac:dyDescent="0.15">
      <c r="A28" s="21"/>
      <c r="B28" s="17" t="s">
        <v>103</v>
      </c>
      <c r="D28" s="23"/>
      <c r="I28" s="24" t="s">
        <v>93</v>
      </c>
      <c r="J28" s="23"/>
      <c r="K28" s="56"/>
      <c r="L28" s="57"/>
    </row>
    <row r="29" spans="1:13" s="17" customFormat="1" ht="13.5" x14ac:dyDescent="0.15">
      <c r="A29" s="21" t="s">
        <v>41</v>
      </c>
      <c r="D29" s="23"/>
      <c r="J29" s="23"/>
      <c r="K29" s="56">
        <f>ROUNDDOWN((J30+J31+J32)/1000,0)</f>
        <v>0</v>
      </c>
      <c r="L29" s="57"/>
    </row>
    <row r="30" spans="1:13" s="17" customFormat="1" ht="13.5" x14ac:dyDescent="0.15">
      <c r="A30" s="21" t="s">
        <v>104</v>
      </c>
      <c r="B30" s="17" t="s">
        <v>105</v>
      </c>
      <c r="D30" s="23"/>
      <c r="I30" s="24" t="s">
        <v>93</v>
      </c>
      <c r="J30" s="23"/>
      <c r="K30" s="56"/>
      <c r="L30" s="57"/>
    </row>
    <row r="31" spans="1:13" s="17" customFormat="1" ht="13.5" x14ac:dyDescent="0.15">
      <c r="A31" s="21"/>
      <c r="B31" s="17" t="s">
        <v>106</v>
      </c>
      <c r="D31" s="23"/>
      <c r="I31" s="24" t="s">
        <v>93</v>
      </c>
      <c r="J31" s="23"/>
      <c r="K31" s="56"/>
      <c r="L31" s="57"/>
    </row>
    <row r="32" spans="1:13" s="17" customFormat="1" ht="13.5" x14ac:dyDescent="0.15">
      <c r="A32" s="21" t="s">
        <v>107</v>
      </c>
      <c r="B32" s="17" t="s">
        <v>106</v>
      </c>
      <c r="D32" s="23"/>
      <c r="I32" s="24" t="s">
        <v>93</v>
      </c>
      <c r="J32" s="23"/>
      <c r="K32" s="56"/>
      <c r="L32" s="57"/>
    </row>
    <row r="33" spans="1:13" s="17" customFormat="1" ht="13.5" x14ac:dyDescent="0.15">
      <c r="A33" s="21" t="s">
        <v>42</v>
      </c>
      <c r="D33" s="8"/>
      <c r="J33" s="8"/>
      <c r="K33" s="56">
        <f>ROUNDDOWN((J34)/1000,0)</f>
        <v>0</v>
      </c>
      <c r="L33" s="57"/>
    </row>
    <row r="34" spans="1:13" s="17" customFormat="1" ht="13.5" x14ac:dyDescent="0.15">
      <c r="A34" s="21"/>
      <c r="B34" s="17" t="s">
        <v>108</v>
      </c>
      <c r="D34" s="23"/>
      <c r="I34" s="24" t="s">
        <v>93</v>
      </c>
      <c r="J34" s="23"/>
      <c r="K34" s="56"/>
      <c r="L34" s="57"/>
    </row>
    <row r="35" spans="1:13" s="17" customFormat="1" ht="13.5" x14ac:dyDescent="0.15">
      <c r="A35" s="21" t="s">
        <v>43</v>
      </c>
      <c r="D35" s="23"/>
      <c r="J35" s="23"/>
      <c r="K35" s="56">
        <f>ROUNDDOWN((J36+J37+J38+J39)/1000,0)</f>
        <v>0</v>
      </c>
      <c r="L35" s="57"/>
    </row>
    <row r="36" spans="1:13" s="17" customFormat="1" ht="13.5" x14ac:dyDescent="0.15">
      <c r="A36" s="21" t="s">
        <v>109</v>
      </c>
      <c r="C36" s="17" t="s">
        <v>89</v>
      </c>
      <c r="D36" s="23"/>
      <c r="E36" s="17" t="s">
        <v>90</v>
      </c>
      <c r="F36" s="17" t="s">
        <v>91</v>
      </c>
      <c r="H36" s="17" t="s">
        <v>110</v>
      </c>
      <c r="I36" s="24" t="s">
        <v>93</v>
      </c>
      <c r="J36" s="23">
        <f>D36*G36</f>
        <v>0</v>
      </c>
      <c r="K36" s="56"/>
      <c r="L36" s="57"/>
    </row>
    <row r="37" spans="1:13" s="17" customFormat="1" ht="13.5" x14ac:dyDescent="0.15">
      <c r="A37" s="21" t="s">
        <v>111</v>
      </c>
      <c r="B37" s="17" t="s">
        <v>112</v>
      </c>
      <c r="D37" s="23"/>
      <c r="I37" s="24" t="s">
        <v>93</v>
      </c>
      <c r="J37" s="23"/>
      <c r="K37" s="56"/>
      <c r="L37" s="57"/>
    </row>
    <row r="38" spans="1:13" s="17" customFormat="1" ht="13.5" x14ac:dyDescent="0.15">
      <c r="A38" s="21"/>
      <c r="B38" s="17" t="s">
        <v>113</v>
      </c>
      <c r="D38" s="23"/>
      <c r="I38" s="24" t="s">
        <v>93</v>
      </c>
      <c r="J38" s="23"/>
      <c r="K38" s="56"/>
      <c r="L38" s="57"/>
    </row>
    <row r="39" spans="1:13" s="17" customFormat="1" ht="13.5" x14ac:dyDescent="0.15">
      <c r="A39" s="21" t="s">
        <v>114</v>
      </c>
      <c r="B39" s="17" t="s">
        <v>115</v>
      </c>
      <c r="D39" s="23"/>
      <c r="I39" s="24" t="s">
        <v>93</v>
      </c>
      <c r="J39" s="23"/>
      <c r="K39" s="56"/>
      <c r="L39" s="57"/>
    </row>
    <row r="40" spans="1:13" s="17" customFormat="1" ht="13.5" x14ac:dyDescent="0.15">
      <c r="A40" s="160" t="s">
        <v>116</v>
      </c>
      <c r="B40" s="161"/>
      <c r="C40" s="25"/>
      <c r="D40" s="26">
        <f>SUM(L6:L39)*1000</f>
        <v>0</v>
      </c>
      <c r="E40" s="25" t="s">
        <v>90</v>
      </c>
      <c r="F40" s="25" t="s">
        <v>91</v>
      </c>
      <c r="G40" s="25">
        <v>10</v>
      </c>
      <c r="H40" s="25" t="s">
        <v>117</v>
      </c>
      <c r="I40" s="27" t="s">
        <v>93</v>
      </c>
      <c r="J40" s="26">
        <f>D40*G40%</f>
        <v>0</v>
      </c>
      <c r="K40" s="59"/>
      <c r="L40" s="60">
        <f>ROUNDDOWN((J40)/1000,0)</f>
        <v>0</v>
      </c>
    </row>
    <row r="41" spans="1:13" s="15" customFormat="1" ht="14.25" thickBot="1" x14ac:dyDescent="0.2">
      <c r="A41" s="73" t="s">
        <v>118</v>
      </c>
      <c r="B41" s="74"/>
      <c r="C41" s="74"/>
      <c r="D41" s="74"/>
      <c r="E41" s="74"/>
      <c r="F41" s="74"/>
      <c r="G41" s="74"/>
      <c r="H41" s="74"/>
      <c r="I41" s="74"/>
      <c r="J41" s="75"/>
      <c r="K41" s="76"/>
      <c r="L41" s="77">
        <f>SUM(L6:L40)</f>
        <v>0</v>
      </c>
    </row>
    <row r="42" spans="1:13" s="15" customFormat="1" ht="13.5" x14ac:dyDescent="0.15">
      <c r="A42" s="78" t="s">
        <v>119</v>
      </c>
      <c r="B42" s="79"/>
      <c r="C42" s="79"/>
      <c r="D42" s="79"/>
      <c r="E42" s="79"/>
      <c r="F42" s="79"/>
      <c r="G42" s="79"/>
      <c r="H42" s="79"/>
      <c r="I42" s="79"/>
      <c r="J42" s="79"/>
      <c r="K42" s="158">
        <f>L41*1000</f>
        <v>0</v>
      </c>
      <c r="L42" s="159"/>
    </row>
    <row r="43" spans="1:13" s="15" customFormat="1" ht="13.5" x14ac:dyDescent="0.15">
      <c r="A43" s="78" t="s">
        <v>120</v>
      </c>
      <c r="B43" s="79"/>
      <c r="C43" s="79"/>
      <c r="D43" s="79"/>
      <c r="E43" s="79"/>
      <c r="F43" s="79"/>
      <c r="G43" s="79"/>
      <c r="H43" s="79"/>
      <c r="I43" s="79"/>
      <c r="J43" s="80"/>
      <c r="K43" s="150">
        <f>ROUNDDOWN(K42*0.1,0)</f>
        <v>0</v>
      </c>
      <c r="L43" s="151"/>
    </row>
    <row r="44" spans="1:13" s="15" customFormat="1" ht="13.5" x14ac:dyDescent="0.15">
      <c r="A44" s="78" t="s">
        <v>121</v>
      </c>
      <c r="B44" s="79"/>
      <c r="C44" s="79"/>
      <c r="D44" s="79"/>
      <c r="E44" s="79"/>
      <c r="F44" s="79"/>
      <c r="G44" s="79"/>
      <c r="H44" s="79"/>
      <c r="I44" s="79"/>
      <c r="J44" s="80"/>
      <c r="K44" s="150">
        <f>K42+K43</f>
        <v>0</v>
      </c>
      <c r="L44" s="151"/>
    </row>
    <row r="45" spans="1:13" s="15" customFormat="1" ht="13.5" x14ac:dyDescent="0.15">
      <c r="B45" s="81"/>
      <c r="D45" s="82"/>
      <c r="J45" s="82"/>
    </row>
    <row r="46" spans="1:13" s="15" customFormat="1" ht="13.5" x14ac:dyDescent="0.15">
      <c r="A46" s="149" t="s">
        <v>86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122</v>
      </c>
      <c r="L46" s="149"/>
    </row>
    <row r="47" spans="1:13" s="15" customFormat="1" ht="13.5" x14ac:dyDescent="0.15">
      <c r="A47" s="83" t="s">
        <v>46</v>
      </c>
      <c r="B47" s="84"/>
      <c r="C47" s="84"/>
      <c r="D47" s="85"/>
      <c r="E47" s="84"/>
      <c r="F47" s="84"/>
      <c r="G47" s="84"/>
      <c r="H47" s="84"/>
      <c r="I47" s="84"/>
      <c r="J47" s="86"/>
      <c r="K47" s="171">
        <f>SUM(K48:K52)</f>
        <v>0</v>
      </c>
      <c r="L47" s="172"/>
    </row>
    <row r="48" spans="1:13" s="15" customFormat="1" ht="13.5" x14ac:dyDescent="0.15">
      <c r="A48" s="87" t="s">
        <v>123</v>
      </c>
      <c r="D48" s="82"/>
      <c r="J48" s="88"/>
      <c r="K48" s="89">
        <f>SUM(J49:J50)</f>
        <v>0</v>
      </c>
      <c r="L48" s="90"/>
      <c r="M48" s="91"/>
    </row>
    <row r="49" spans="1:13" s="15" customFormat="1" ht="13.5" x14ac:dyDescent="0.15">
      <c r="A49" s="87"/>
      <c r="B49" s="92" t="s">
        <v>12</v>
      </c>
      <c r="C49" s="92"/>
      <c r="D49" s="82"/>
      <c r="I49" s="93" t="s">
        <v>93</v>
      </c>
      <c r="J49" s="88"/>
      <c r="K49" s="87"/>
      <c r="L49" s="94"/>
      <c r="M49" s="95"/>
    </row>
    <row r="50" spans="1:13" s="15" customFormat="1" ht="13.5" x14ac:dyDescent="0.15">
      <c r="A50" s="87"/>
      <c r="B50" s="92" t="s">
        <v>124</v>
      </c>
      <c r="C50" s="92"/>
      <c r="D50" s="82"/>
      <c r="I50" s="93" t="s">
        <v>93</v>
      </c>
      <c r="J50" s="88"/>
      <c r="K50" s="87"/>
      <c r="L50" s="94"/>
      <c r="M50" s="95"/>
    </row>
    <row r="51" spans="1:13" s="15" customFormat="1" ht="13.5" x14ac:dyDescent="0.15">
      <c r="A51" s="87" t="s">
        <v>125</v>
      </c>
      <c r="D51" s="82"/>
      <c r="J51" s="88"/>
      <c r="K51" s="89">
        <f>SUM(J52)</f>
        <v>0</v>
      </c>
      <c r="L51" s="90"/>
    </row>
    <row r="52" spans="1:13" s="15" customFormat="1" ht="13.5" x14ac:dyDescent="0.15">
      <c r="A52" s="87"/>
      <c r="B52" s="92" t="s">
        <v>15</v>
      </c>
      <c r="C52" s="92"/>
      <c r="D52" s="82"/>
      <c r="I52" s="93" t="s">
        <v>93</v>
      </c>
      <c r="J52" s="88"/>
      <c r="K52" s="89"/>
      <c r="L52" s="94"/>
      <c r="M52" s="95"/>
    </row>
    <row r="53" spans="1:13" s="15" customFormat="1" ht="13.5" x14ac:dyDescent="0.15">
      <c r="A53" s="96"/>
      <c r="B53" s="97"/>
      <c r="C53" s="97"/>
      <c r="D53" s="98"/>
      <c r="E53" s="97"/>
      <c r="F53" s="97"/>
      <c r="G53" s="97"/>
      <c r="H53" s="97"/>
      <c r="I53" s="97"/>
      <c r="J53" s="99"/>
      <c r="K53" s="96"/>
      <c r="L53" s="100"/>
    </row>
    <row r="54" spans="1:13" s="15" customFormat="1" ht="13.5" x14ac:dyDescent="0.15">
      <c r="A54" s="78" t="s">
        <v>126</v>
      </c>
      <c r="B54" s="79"/>
      <c r="C54" s="79"/>
      <c r="D54" s="79"/>
      <c r="E54" s="79"/>
      <c r="F54" s="79"/>
      <c r="G54" s="79"/>
      <c r="H54" s="79"/>
      <c r="I54" s="79"/>
      <c r="J54" s="80"/>
      <c r="K54" s="150">
        <f>ROUNDDOWN(K47*0.1,0)</f>
        <v>0</v>
      </c>
      <c r="L54" s="151"/>
    </row>
    <row r="55" spans="1:13" s="15" customFormat="1" ht="13.5" x14ac:dyDescent="0.15">
      <c r="A55" s="78" t="s">
        <v>127</v>
      </c>
      <c r="B55" s="79"/>
      <c r="C55" s="79"/>
      <c r="D55" s="79"/>
      <c r="E55" s="79"/>
      <c r="F55" s="79"/>
      <c r="G55" s="79"/>
      <c r="H55" s="79"/>
      <c r="I55" s="79"/>
      <c r="J55" s="80"/>
      <c r="K55" s="150">
        <f>K47+K54</f>
        <v>0</v>
      </c>
      <c r="L55" s="151"/>
    </row>
    <row r="56" spans="1:13" s="15" customFormat="1" ht="13.5" x14ac:dyDescent="0.15">
      <c r="D56" s="95"/>
      <c r="J56" s="95"/>
    </row>
    <row r="57" spans="1:13" s="15" customFormat="1" ht="13.5" x14ac:dyDescent="0.15">
      <c r="A57" s="155" t="s">
        <v>128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5" customFormat="1" ht="13.5" x14ac:dyDescent="0.15">
      <c r="A58" s="155" t="s">
        <v>129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5" customFormat="1" ht="13.5" x14ac:dyDescent="0.15">
      <c r="A59" s="155" t="s">
        <v>130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15">
      <c r="A62" s="148" t="s">
        <v>131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/>
  </sheetViews>
  <sheetFormatPr defaultColWidth="9" defaultRowHeight="19.5" customHeight="1" x14ac:dyDescent="0.15"/>
  <cols>
    <col min="1" max="1" width="16.5" style="109" bestFit="1" customWidth="1"/>
    <col min="2" max="2" width="20" style="109" bestFit="1" customWidth="1"/>
    <col min="3" max="3" width="3.5" style="109" bestFit="1" customWidth="1"/>
    <col min="4" max="4" width="10.875" style="110" bestFit="1" customWidth="1"/>
    <col min="5" max="7" width="3.5" style="109" bestFit="1" customWidth="1"/>
    <col min="8" max="8" width="4.75" style="109" bestFit="1" customWidth="1"/>
    <col min="9" max="9" width="4.5" style="109" bestFit="1" customWidth="1"/>
    <col min="10" max="10" width="9.75" style="110" bestFit="1" customWidth="1"/>
    <col min="11" max="11" width="9.25" style="109" bestFit="1" customWidth="1"/>
    <col min="12" max="12" width="8.125" style="109" bestFit="1" customWidth="1"/>
    <col min="13" max="16384" width="9" style="109"/>
  </cols>
  <sheetData>
    <row r="1" spans="1:12" ht="19.5" customHeight="1" x14ac:dyDescent="0.15">
      <c r="K1" s="110"/>
      <c r="L1" s="14"/>
    </row>
    <row r="2" spans="1:12" ht="19.5" customHeight="1" x14ac:dyDescent="0.15">
      <c r="A2" s="175" t="s">
        <v>132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1" customFormat="1" ht="16.5" customHeight="1" x14ac:dyDescent="0.15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1" customFormat="1" ht="18" customHeight="1" thickBot="1" x14ac:dyDescent="0.2">
      <c r="A4" s="178" t="s">
        <v>133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1" customFormat="1" ht="18" customHeight="1" x14ac:dyDescent="0.15">
      <c r="A5" s="180" t="s">
        <v>134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135</v>
      </c>
      <c r="L5" s="184"/>
    </row>
    <row r="6" spans="1:12" s="111" customFormat="1" ht="18" customHeight="1" x14ac:dyDescent="0.15">
      <c r="A6" s="134" t="s">
        <v>136</v>
      </c>
      <c r="B6" s="133"/>
      <c r="C6" s="133"/>
      <c r="D6" s="133"/>
      <c r="E6" s="133"/>
      <c r="F6" s="133"/>
      <c r="G6" s="133"/>
      <c r="H6" s="133"/>
      <c r="I6" s="133"/>
      <c r="J6" s="132"/>
      <c r="K6" s="131"/>
      <c r="L6" s="130">
        <f>SUM(K7:K35)</f>
        <v>0</v>
      </c>
    </row>
    <row r="7" spans="1:12" s="111" customFormat="1" ht="18" customHeight="1" x14ac:dyDescent="0.15">
      <c r="A7" s="126" t="s">
        <v>137</v>
      </c>
      <c r="D7" s="128"/>
      <c r="J7" s="128"/>
      <c r="K7" s="124">
        <f>ROUNDDOWN((J8+J9+J10)/1000,0)</f>
        <v>0</v>
      </c>
      <c r="L7" s="127"/>
    </row>
    <row r="8" spans="1:12" s="111" customFormat="1" ht="18" customHeight="1" x14ac:dyDescent="0.15">
      <c r="A8" s="126"/>
      <c r="B8" s="111" t="s">
        <v>138</v>
      </c>
      <c r="D8" s="112"/>
      <c r="I8" s="125" t="s">
        <v>139</v>
      </c>
      <c r="J8" s="112"/>
      <c r="K8" s="124"/>
      <c r="L8" s="123"/>
    </row>
    <row r="9" spans="1:12" s="111" customFormat="1" ht="18" customHeight="1" x14ac:dyDescent="0.15">
      <c r="A9" s="126"/>
      <c r="B9" s="111" t="s">
        <v>140</v>
      </c>
      <c r="D9" s="112"/>
      <c r="I9" s="125" t="s">
        <v>139</v>
      </c>
      <c r="J9" s="112"/>
      <c r="K9" s="124"/>
      <c r="L9" s="123"/>
    </row>
    <row r="10" spans="1:12" s="111" customFormat="1" ht="18" customHeight="1" x14ac:dyDescent="0.15">
      <c r="A10" s="126"/>
      <c r="B10" s="111" t="s">
        <v>141</v>
      </c>
      <c r="D10" s="112"/>
      <c r="I10" s="125" t="s">
        <v>139</v>
      </c>
      <c r="J10" s="112"/>
      <c r="K10" s="124"/>
      <c r="L10" s="123"/>
    </row>
    <row r="11" spans="1:12" s="111" customFormat="1" ht="18" customHeight="1" x14ac:dyDescent="0.15">
      <c r="A11" s="126"/>
      <c r="D11" s="112"/>
      <c r="I11" s="125"/>
      <c r="J11" s="112"/>
      <c r="K11" s="124"/>
      <c r="L11" s="123"/>
    </row>
    <row r="12" spans="1:12" s="111" customFormat="1" ht="18" customHeight="1" x14ac:dyDescent="0.15">
      <c r="A12" s="126" t="s">
        <v>142</v>
      </c>
      <c r="D12" s="112"/>
      <c r="J12" s="112"/>
      <c r="K12" s="124">
        <f>ROUNDDOWN((J13+J14)/1000,0)</f>
        <v>0</v>
      </c>
      <c r="L12" s="123"/>
    </row>
    <row r="13" spans="1:12" s="111" customFormat="1" ht="18" customHeight="1" x14ac:dyDescent="0.15">
      <c r="A13" s="126"/>
      <c r="B13" s="111" t="s">
        <v>143</v>
      </c>
      <c r="D13" s="112"/>
      <c r="I13" s="125" t="s">
        <v>139</v>
      </c>
      <c r="J13" s="112"/>
      <c r="K13" s="124"/>
      <c r="L13" s="123"/>
    </row>
    <row r="14" spans="1:12" s="111" customFormat="1" ht="18" customHeight="1" x14ac:dyDescent="0.15">
      <c r="A14" s="126"/>
      <c r="B14" s="111" t="s">
        <v>144</v>
      </c>
      <c r="D14" s="112"/>
      <c r="I14" s="125" t="s">
        <v>139</v>
      </c>
      <c r="J14" s="112"/>
      <c r="K14" s="124"/>
      <c r="L14" s="123"/>
    </row>
    <row r="15" spans="1:12" s="111" customFormat="1" ht="18" customHeight="1" x14ac:dyDescent="0.15">
      <c r="A15" s="126"/>
      <c r="D15" s="112"/>
      <c r="I15" s="125"/>
      <c r="J15" s="112"/>
      <c r="K15" s="124"/>
      <c r="L15" s="123"/>
    </row>
    <row r="16" spans="1:12" s="111" customFormat="1" ht="18" customHeight="1" x14ac:dyDescent="0.15">
      <c r="A16" s="126" t="s">
        <v>145</v>
      </c>
      <c r="D16" s="128"/>
      <c r="J16" s="128"/>
      <c r="K16" s="124">
        <f>ROUNDDOWN((J17+J18)/1000,0)</f>
        <v>0</v>
      </c>
      <c r="L16" s="127"/>
    </row>
    <row r="17" spans="1:12" s="111" customFormat="1" ht="18" customHeight="1" x14ac:dyDescent="0.15">
      <c r="A17" s="126"/>
      <c r="B17" s="111" t="s">
        <v>146</v>
      </c>
      <c r="C17" s="111" t="s">
        <v>147</v>
      </c>
      <c r="D17" s="112"/>
      <c r="E17" s="111" t="s">
        <v>148</v>
      </c>
      <c r="F17" s="111" t="s">
        <v>149</v>
      </c>
      <c r="H17" s="111" t="s">
        <v>150</v>
      </c>
      <c r="I17" s="125" t="s">
        <v>151</v>
      </c>
      <c r="J17" s="112">
        <f>D17*G17</f>
        <v>0</v>
      </c>
      <c r="K17" s="129"/>
      <c r="L17" s="123"/>
    </row>
    <row r="18" spans="1:12" s="111" customFormat="1" ht="18" customHeight="1" x14ac:dyDescent="0.15">
      <c r="A18" s="126"/>
      <c r="B18" s="111" t="s">
        <v>152</v>
      </c>
      <c r="C18" s="111" t="s">
        <v>147</v>
      </c>
      <c r="D18" s="112"/>
      <c r="E18" s="111" t="s">
        <v>148</v>
      </c>
      <c r="F18" s="111" t="s">
        <v>149</v>
      </c>
      <c r="H18" s="111" t="s">
        <v>153</v>
      </c>
      <c r="I18" s="125" t="s">
        <v>151</v>
      </c>
      <c r="J18" s="112">
        <f>D18*G18</f>
        <v>0</v>
      </c>
      <c r="K18" s="124"/>
      <c r="L18" s="123"/>
    </row>
    <row r="19" spans="1:12" s="111" customFormat="1" ht="18" customHeight="1" x14ac:dyDescent="0.15">
      <c r="A19" s="126"/>
      <c r="D19" s="112"/>
      <c r="I19" s="125"/>
      <c r="J19" s="112"/>
      <c r="K19" s="124"/>
      <c r="L19" s="123"/>
    </row>
    <row r="20" spans="1:12" s="111" customFormat="1" ht="18" customHeight="1" x14ac:dyDescent="0.15">
      <c r="A20" s="126" t="s">
        <v>154</v>
      </c>
      <c r="D20" s="112"/>
      <c r="I20" s="125"/>
      <c r="J20" s="112"/>
      <c r="K20" s="124">
        <f>ROUNDDOWN((J21+J22+J23)/1000,0)</f>
        <v>0</v>
      </c>
      <c r="L20" s="123"/>
    </row>
    <row r="21" spans="1:12" s="111" customFormat="1" ht="18" customHeight="1" x14ac:dyDescent="0.15">
      <c r="A21" s="126"/>
      <c r="B21" s="111" t="s">
        <v>155</v>
      </c>
      <c r="D21" s="112"/>
      <c r="I21" s="125" t="s">
        <v>151</v>
      </c>
      <c r="J21" s="112"/>
      <c r="K21" s="124"/>
      <c r="L21" s="123"/>
    </row>
    <row r="22" spans="1:12" s="111" customFormat="1" ht="18" customHeight="1" x14ac:dyDescent="0.15">
      <c r="A22" s="126"/>
      <c r="B22" s="111" t="s">
        <v>156</v>
      </c>
      <c r="D22" s="112"/>
      <c r="I22" s="125" t="s">
        <v>151</v>
      </c>
      <c r="J22" s="112"/>
      <c r="K22" s="124"/>
      <c r="L22" s="123"/>
    </row>
    <row r="23" spans="1:12" s="111" customFormat="1" ht="18" customHeight="1" x14ac:dyDescent="0.15">
      <c r="A23" s="126"/>
      <c r="B23" s="111" t="s">
        <v>157</v>
      </c>
      <c r="D23" s="112"/>
      <c r="I23" s="125" t="s">
        <v>151</v>
      </c>
      <c r="J23" s="112"/>
      <c r="K23" s="124"/>
      <c r="L23" s="123"/>
    </row>
    <row r="24" spans="1:12" s="111" customFormat="1" ht="18" customHeight="1" x14ac:dyDescent="0.15">
      <c r="A24" s="126"/>
      <c r="D24" s="112"/>
      <c r="I24" s="125"/>
      <c r="J24" s="112"/>
      <c r="K24" s="124"/>
      <c r="L24" s="123"/>
    </row>
    <row r="25" spans="1:12" s="111" customFormat="1" ht="18" customHeight="1" x14ac:dyDescent="0.15">
      <c r="A25" s="126" t="s">
        <v>158</v>
      </c>
      <c r="D25" s="128"/>
      <c r="J25" s="128"/>
      <c r="K25" s="124">
        <f>ROUNDDOWN((J26+J27+J28)/1000,0)</f>
        <v>0</v>
      </c>
      <c r="L25" s="123"/>
    </row>
    <row r="26" spans="1:12" s="111" customFormat="1" ht="18" customHeight="1" x14ac:dyDescent="0.15">
      <c r="A26" s="126" t="s">
        <v>159</v>
      </c>
      <c r="B26" s="111" t="s">
        <v>160</v>
      </c>
      <c r="D26" s="112"/>
      <c r="I26" s="125" t="s">
        <v>139</v>
      </c>
      <c r="J26" s="112"/>
      <c r="K26" s="124"/>
      <c r="L26" s="123"/>
    </row>
    <row r="27" spans="1:12" s="111" customFormat="1" ht="18" customHeight="1" x14ac:dyDescent="0.15">
      <c r="A27" s="126"/>
      <c r="B27" s="111" t="s">
        <v>161</v>
      </c>
      <c r="D27" s="112"/>
      <c r="I27" s="125" t="s">
        <v>139</v>
      </c>
      <c r="J27" s="112"/>
      <c r="K27" s="124"/>
      <c r="L27" s="123"/>
    </row>
    <row r="28" spans="1:12" s="111" customFormat="1" ht="18" customHeight="1" x14ac:dyDescent="0.15">
      <c r="A28" s="126" t="s">
        <v>162</v>
      </c>
      <c r="B28" s="111" t="s">
        <v>160</v>
      </c>
      <c r="D28" s="112"/>
      <c r="I28" s="125" t="s">
        <v>139</v>
      </c>
      <c r="J28" s="112"/>
      <c r="K28" s="124"/>
      <c r="L28" s="123"/>
    </row>
    <row r="29" spans="1:12" s="111" customFormat="1" ht="18" customHeight="1" x14ac:dyDescent="0.15">
      <c r="A29" s="126"/>
      <c r="D29" s="112"/>
      <c r="I29" s="125"/>
      <c r="J29" s="112"/>
      <c r="K29" s="124"/>
      <c r="L29" s="123"/>
    </row>
    <row r="30" spans="1:12" s="111" customFormat="1" ht="18" customHeight="1" x14ac:dyDescent="0.15">
      <c r="A30" s="126" t="s">
        <v>163</v>
      </c>
      <c r="D30" s="128"/>
      <c r="J30" s="128"/>
      <c r="K30" s="124">
        <f>ROUNDDOWN((J31+J32+J34+J33)/1000,0)</f>
        <v>0</v>
      </c>
      <c r="L30" s="127"/>
    </row>
    <row r="31" spans="1:12" s="111" customFormat="1" ht="18" customHeight="1" x14ac:dyDescent="0.15">
      <c r="A31" s="126" t="s">
        <v>164</v>
      </c>
      <c r="B31" s="111" t="s">
        <v>165</v>
      </c>
      <c r="D31" s="112"/>
      <c r="I31" s="125" t="s">
        <v>139</v>
      </c>
      <c r="J31" s="112"/>
      <c r="K31" s="124"/>
      <c r="L31" s="123"/>
    </row>
    <row r="32" spans="1:12" s="111" customFormat="1" ht="18" customHeight="1" x14ac:dyDescent="0.15">
      <c r="A32" s="126" t="s">
        <v>166</v>
      </c>
      <c r="B32" s="111" t="s">
        <v>167</v>
      </c>
      <c r="D32" s="112"/>
      <c r="I32" s="125" t="s">
        <v>139</v>
      </c>
      <c r="J32" s="112"/>
      <c r="K32" s="124"/>
      <c r="L32" s="123"/>
    </row>
    <row r="33" spans="1:12" s="111" customFormat="1" ht="18" customHeight="1" x14ac:dyDescent="0.15">
      <c r="A33" s="126" t="s">
        <v>168</v>
      </c>
      <c r="B33" s="111" t="s">
        <v>169</v>
      </c>
      <c r="D33" s="112"/>
      <c r="I33" s="125" t="s">
        <v>139</v>
      </c>
      <c r="J33" s="112"/>
      <c r="K33" s="124"/>
      <c r="L33" s="123"/>
    </row>
    <row r="34" spans="1:12" s="111" customFormat="1" ht="18" customHeight="1" x14ac:dyDescent="0.15">
      <c r="A34" s="126" t="s">
        <v>170</v>
      </c>
      <c r="B34" s="111" t="s">
        <v>171</v>
      </c>
      <c r="C34" s="111" t="s">
        <v>147</v>
      </c>
      <c r="D34" s="112"/>
      <c r="E34" s="111" t="s">
        <v>148</v>
      </c>
      <c r="F34" s="111" t="s">
        <v>149</v>
      </c>
      <c r="H34" s="111" t="s">
        <v>150</v>
      </c>
      <c r="I34" s="125" t="s">
        <v>139</v>
      </c>
      <c r="J34" s="112">
        <f>D34*G34</f>
        <v>0</v>
      </c>
      <c r="K34" s="124"/>
      <c r="L34" s="123"/>
    </row>
    <row r="35" spans="1:12" s="111" customFormat="1" ht="18" customHeight="1" x14ac:dyDescent="0.15">
      <c r="A35" s="126"/>
      <c r="D35" s="112"/>
      <c r="I35" s="125"/>
      <c r="J35" s="112"/>
      <c r="K35" s="124"/>
      <c r="L35" s="123"/>
    </row>
    <row r="36" spans="1:12" s="111" customFormat="1" ht="18" customHeight="1" x14ac:dyDescent="0.15">
      <c r="A36" s="185" t="s">
        <v>172</v>
      </c>
      <c r="B36" s="186"/>
      <c r="C36" s="122"/>
      <c r="D36" s="120">
        <f>SUM(L6)*1000</f>
        <v>0</v>
      </c>
      <c r="E36" s="122" t="s">
        <v>148</v>
      </c>
      <c r="F36" s="122" t="s">
        <v>149</v>
      </c>
      <c r="G36" s="122">
        <v>30</v>
      </c>
      <c r="H36" s="122" t="s">
        <v>173</v>
      </c>
      <c r="I36" s="121" t="s">
        <v>139</v>
      </c>
      <c r="J36" s="120">
        <f>D36*G36%</f>
        <v>0</v>
      </c>
      <c r="K36" s="119"/>
      <c r="L36" s="118">
        <f>ROUNDDOWN((J36)/1000,0)</f>
        <v>0</v>
      </c>
    </row>
    <row r="37" spans="1:12" s="111" customFormat="1" ht="18" customHeight="1" thickBot="1" x14ac:dyDescent="0.2">
      <c r="A37" s="187" t="s">
        <v>174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4" customFormat="1" ht="18" customHeight="1" x14ac:dyDescent="0.15">
      <c r="A38" s="117" t="s">
        <v>175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90">
        <f>K37*1000</f>
        <v>0</v>
      </c>
      <c r="L38" s="191"/>
    </row>
    <row r="39" spans="1:12" s="114" customFormat="1" ht="18" customHeight="1" x14ac:dyDescent="0.15">
      <c r="A39" s="194" t="s">
        <v>176</v>
      </c>
      <c r="B39" s="195"/>
      <c r="C39" s="116"/>
      <c r="D39" s="116"/>
      <c r="E39" s="116"/>
      <c r="F39" s="116"/>
      <c r="G39" s="116"/>
      <c r="H39" s="116"/>
      <c r="I39" s="116"/>
      <c r="J39" s="115"/>
      <c r="K39" s="173">
        <f>K37*1000*0.1</f>
        <v>0</v>
      </c>
      <c r="L39" s="174"/>
    </row>
    <row r="40" spans="1:12" s="114" customFormat="1" ht="18" customHeight="1" x14ac:dyDescent="0.15">
      <c r="A40" s="117" t="s">
        <v>177</v>
      </c>
      <c r="B40" s="116"/>
      <c r="C40" s="116"/>
      <c r="D40" s="116"/>
      <c r="E40" s="116"/>
      <c r="F40" s="116"/>
      <c r="G40" s="116"/>
      <c r="H40" s="116"/>
      <c r="I40" s="116"/>
      <c r="J40" s="115"/>
      <c r="K40" s="173">
        <f>K37*1000+K39</f>
        <v>0</v>
      </c>
      <c r="L40" s="174"/>
    </row>
    <row r="41" spans="1:12" s="111" customFormat="1" ht="18" customHeight="1" x14ac:dyDescent="0.15">
      <c r="B41" s="113"/>
      <c r="D41" s="112"/>
      <c r="J41" s="112"/>
    </row>
    <row r="42" spans="1:12" s="111" customFormat="1" ht="18" customHeight="1" x14ac:dyDescent="0.15">
      <c r="A42" s="149" t="s">
        <v>86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122</v>
      </c>
      <c r="L42" s="149"/>
    </row>
    <row r="43" spans="1:12" s="111" customFormat="1" ht="18" customHeight="1" x14ac:dyDescent="0.15">
      <c r="A43" s="83" t="s">
        <v>62</v>
      </c>
      <c r="B43" s="84"/>
      <c r="C43" s="84"/>
      <c r="D43" s="85"/>
      <c r="E43" s="84"/>
      <c r="F43" s="84"/>
      <c r="G43" s="84"/>
      <c r="H43" s="84"/>
      <c r="I43" s="84"/>
      <c r="J43" s="86"/>
      <c r="K43" s="171">
        <f>SUM(K44:K47)</f>
        <v>0</v>
      </c>
      <c r="L43" s="172"/>
    </row>
    <row r="44" spans="1:12" s="111" customFormat="1" ht="18" customHeight="1" x14ac:dyDescent="0.15">
      <c r="A44" s="87" t="s">
        <v>123</v>
      </c>
      <c r="B44" s="15"/>
      <c r="C44" s="15"/>
      <c r="D44" s="82"/>
      <c r="E44" s="15"/>
      <c r="F44" s="15"/>
      <c r="G44" s="15"/>
      <c r="H44" s="15"/>
      <c r="I44" s="15"/>
      <c r="J44" s="88"/>
      <c r="K44" s="89">
        <f>SUM(J45:J45)</f>
        <v>0</v>
      </c>
      <c r="L44" s="90"/>
    </row>
    <row r="45" spans="1:12" s="111" customFormat="1" ht="18" customHeight="1" x14ac:dyDescent="0.15">
      <c r="A45" s="87"/>
      <c r="B45" s="92" t="s">
        <v>124</v>
      </c>
      <c r="C45" s="92"/>
      <c r="D45" s="82"/>
      <c r="E45" s="15"/>
      <c r="F45" s="15"/>
      <c r="G45" s="15"/>
      <c r="H45" s="15"/>
      <c r="I45" s="93" t="s">
        <v>93</v>
      </c>
      <c r="J45" s="88"/>
      <c r="K45" s="87"/>
      <c r="L45" s="94"/>
    </row>
    <row r="46" spans="1:12" s="111" customFormat="1" ht="18" customHeight="1" x14ac:dyDescent="0.15">
      <c r="A46" s="87" t="s">
        <v>125</v>
      </c>
      <c r="B46" s="15"/>
      <c r="C46" s="15"/>
      <c r="D46" s="82"/>
      <c r="E46" s="15"/>
      <c r="F46" s="15"/>
      <c r="G46" s="15"/>
      <c r="H46" s="15"/>
      <c r="I46" s="15"/>
      <c r="J46" s="88"/>
      <c r="K46" s="89">
        <f>SUM(J47)</f>
        <v>0</v>
      </c>
      <c r="L46" s="90"/>
    </row>
    <row r="47" spans="1:12" s="111" customFormat="1" ht="18" customHeight="1" x14ac:dyDescent="0.15">
      <c r="A47" s="87"/>
      <c r="B47" s="92" t="s">
        <v>15</v>
      </c>
      <c r="C47" s="92"/>
      <c r="D47" s="82"/>
      <c r="E47" s="15"/>
      <c r="F47" s="15"/>
      <c r="G47" s="15"/>
      <c r="H47" s="15"/>
      <c r="I47" s="93" t="s">
        <v>93</v>
      </c>
      <c r="J47" s="88"/>
      <c r="K47" s="89"/>
      <c r="L47" s="94"/>
    </row>
    <row r="48" spans="1:12" s="111" customFormat="1" ht="18" customHeight="1" x14ac:dyDescent="0.15">
      <c r="A48" s="96"/>
      <c r="B48" s="97"/>
      <c r="C48" s="97"/>
      <c r="D48" s="98"/>
      <c r="E48" s="97"/>
      <c r="F48" s="97"/>
      <c r="G48" s="97"/>
      <c r="H48" s="97"/>
      <c r="I48" s="97"/>
      <c r="J48" s="99"/>
      <c r="K48" s="96"/>
      <c r="L48" s="100"/>
    </row>
    <row r="49" spans="1:12" s="111" customFormat="1" ht="18" customHeight="1" x14ac:dyDescent="0.15">
      <c r="A49" s="78" t="s">
        <v>126</v>
      </c>
      <c r="B49" s="79"/>
      <c r="C49" s="79"/>
      <c r="D49" s="79"/>
      <c r="E49" s="79"/>
      <c r="F49" s="79"/>
      <c r="G49" s="79"/>
      <c r="H49" s="79"/>
      <c r="I49" s="79"/>
      <c r="J49" s="80"/>
      <c r="K49" s="150">
        <f>ROUNDDOWN(K43*0.1,0)</f>
        <v>0</v>
      </c>
      <c r="L49" s="151"/>
    </row>
    <row r="50" spans="1:12" s="111" customFormat="1" ht="18" customHeight="1" x14ac:dyDescent="0.15">
      <c r="A50" s="78" t="s">
        <v>178</v>
      </c>
      <c r="B50" s="79"/>
      <c r="C50" s="79"/>
      <c r="D50" s="79"/>
      <c r="E50" s="79"/>
      <c r="F50" s="79"/>
      <c r="G50" s="79"/>
      <c r="H50" s="79"/>
      <c r="I50" s="79"/>
      <c r="J50" s="80"/>
      <c r="K50" s="150">
        <f>K43+K49</f>
        <v>0</v>
      </c>
      <c r="L50" s="151"/>
    </row>
    <row r="51" spans="1:12" s="111" customFormat="1" ht="18" customHeight="1" x14ac:dyDescent="0.15">
      <c r="A51" s="15"/>
      <c r="B51" s="15"/>
      <c r="C51" s="15"/>
      <c r="D51" s="95"/>
      <c r="E51" s="15"/>
      <c r="F51" s="15"/>
      <c r="G51" s="15"/>
      <c r="H51" s="15"/>
      <c r="I51" s="15"/>
      <c r="J51" s="95"/>
      <c r="K51" s="15"/>
      <c r="L51" s="15"/>
    </row>
    <row r="52" spans="1:12" s="111" customFormat="1" ht="18" customHeight="1" x14ac:dyDescent="0.15">
      <c r="A52" s="155" t="s">
        <v>179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1" customFormat="1" ht="18" customHeight="1" x14ac:dyDescent="0.15">
      <c r="A53" s="155" t="s">
        <v>129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1" customFormat="1" ht="18" customHeight="1" x14ac:dyDescent="0.15">
      <c r="A54" s="155" t="s">
        <v>130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1" customFormat="1" ht="18" customHeight="1" x14ac:dyDescent="0.15">
      <c r="B55" s="113"/>
      <c r="D55" s="112"/>
      <c r="J55" s="112"/>
    </row>
    <row r="56" spans="1:12" s="111" customFormat="1" ht="18" customHeight="1" x14ac:dyDescent="0.15">
      <c r="B56" s="113"/>
      <c r="D56" s="112"/>
      <c r="J56" s="112"/>
    </row>
    <row r="57" spans="1:12" s="111" customFormat="1" ht="18" customHeight="1" x14ac:dyDescent="0.15">
      <c r="B57" s="113"/>
      <c r="D57" s="112"/>
      <c r="J57" s="112"/>
    </row>
    <row r="58" spans="1:12" s="111" customFormat="1" ht="18" customHeight="1" x14ac:dyDescent="0.15">
      <c r="B58" s="113"/>
      <c r="D58" s="112"/>
      <c r="J58" s="112"/>
    </row>
    <row r="59" spans="1:12" s="111" customFormat="1" ht="18" customHeight="1" x14ac:dyDescent="0.15">
      <c r="B59" s="113"/>
      <c r="D59" s="112"/>
      <c r="J59" s="112"/>
    </row>
    <row r="60" spans="1:12" s="111" customFormat="1" ht="18" customHeight="1" x14ac:dyDescent="0.15">
      <c r="B60" s="113"/>
      <c r="D60" s="112"/>
      <c r="J60" s="112"/>
    </row>
    <row r="61" spans="1:12" s="111" customFormat="1" ht="18" customHeight="1" x14ac:dyDescent="0.15">
      <c r="B61" s="113"/>
      <c r="D61" s="112"/>
      <c r="J61" s="112"/>
    </row>
    <row r="62" spans="1:12" s="111" customFormat="1" ht="18" customHeight="1" x14ac:dyDescent="0.15">
      <c r="B62" s="113"/>
      <c r="D62" s="112"/>
      <c r="J62" s="112"/>
    </row>
    <row r="63" spans="1:12" s="111" customFormat="1" ht="18" customHeight="1" x14ac:dyDescent="0.15">
      <c r="B63" s="113"/>
      <c r="D63" s="112"/>
      <c r="J63" s="112"/>
    </row>
    <row r="64" spans="1:12" s="111" customFormat="1" ht="18" customHeight="1" x14ac:dyDescent="0.15">
      <c r="B64" s="113"/>
      <c r="D64" s="112"/>
      <c r="J64" s="112"/>
    </row>
    <row r="65" spans="1:12" s="111" customFormat="1" ht="18" customHeight="1" x14ac:dyDescent="0.15">
      <c r="B65" s="113"/>
      <c r="D65" s="112"/>
      <c r="J65" s="112"/>
    </row>
    <row r="66" spans="1:12" customFormat="1" ht="19.5" customHeight="1" x14ac:dyDescent="0.15">
      <c r="A66" s="154" t="s">
        <v>180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