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166925"/>
  <xr:revisionPtr revIDLastSave="0" documentId="8_{50AB4449-F05E-4837-9F4B-CAA0316B9DE2}" xr6:coauthVersionLast="47" xr6:coauthVersionMax="47" xr10:uidLastSave="{00000000-0000-0000-0000-000000000000}"/>
  <bookViews>
    <workbookView xWindow="-108" yWindow="-108" windowWidth="23256" windowHeight="13896" xr2:uid="{638A70FA-BA98-40EE-9EA6-39BE1CE9E1BD}"/>
  </bookViews>
  <sheets>
    <sheet name="事業者様向け つかいかた" sheetId="23" r:id="rId1"/>
    <sheet name="事業者記入欄" sheetId="21" r:id="rId2"/>
    <sheet name="任意記入欄" sheetId="24" r:id="rId3"/>
    <sheet name="関数参照データ"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21" l="1" a="1"/>
  <c r="E25" i="21" s="1"/>
  <c r="F33" i="21" a="1"/>
  <c r="F33" i="21" s="1"/>
  <c r="F32" i="21" a="1"/>
  <c r="F32" i="21" s="1"/>
  <c r="F31" i="21" a="1"/>
  <c r="F31" i="21" s="1"/>
  <c r="F30" i="21" a="1"/>
  <c r="F30" i="21" s="1"/>
  <c r="F29" i="21" a="1"/>
  <c r="F29" i="21" s="1"/>
  <c r="F28" i="21" a="1"/>
  <c r="F28" i="21" s="1"/>
  <c r="F26" i="21" a="1"/>
  <c r="F26" i="21" s="1"/>
  <c r="F25" i="21" a="1"/>
  <c r="F25" i="21" s="1"/>
  <c r="F24" i="21" a="1"/>
  <c r="F24" i="21" s="1"/>
  <c r="F23" i="21" a="1"/>
  <c r="F23" i="21" s="1"/>
  <c r="F22" i="21" a="1"/>
  <c r="F22" i="21" s="1"/>
  <c r="F21" i="21" a="1"/>
  <c r="F21" i="21" s="1"/>
  <c r="F20" i="21" a="1"/>
  <c r="F20" i="21" s="1"/>
  <c r="F34" i="21" a="1"/>
  <c r="F34" i="21" s="1"/>
  <c r="F27" i="21" a="1"/>
  <c r="F27" i="21" s="1"/>
  <c r="K4" i="2"/>
  <c r="R20" i="21" l="1"/>
  <c r="O20" i="21"/>
  <c r="X18" i="21"/>
  <c r="F17" i="21"/>
  <c r="V20" i="24"/>
  <c r="V19" i="24"/>
  <c r="V13" i="24"/>
  <c r="V12" i="24"/>
  <c r="O20" i="23" a="1"/>
  <c r="O20" i="23" s="1"/>
  <c r="D34" i="23" a="1"/>
  <c r="D34" i="23" s="1"/>
  <c r="D33" i="23" a="1"/>
  <c r="D33" i="23" s="1"/>
  <c r="D32" i="23" a="1"/>
  <c r="D32" i="23" s="1"/>
  <c r="D31" i="23" a="1"/>
  <c r="D31" i="23" s="1"/>
  <c r="D30" i="23" a="1"/>
  <c r="D30" i="23" s="1"/>
  <c r="D29" i="23" a="1"/>
  <c r="D29" i="23" s="1"/>
  <c r="D28" i="23" a="1"/>
  <c r="D28" i="23" s="1"/>
  <c r="D27" i="23" a="1"/>
  <c r="D27" i="23" s="1"/>
  <c r="D26" i="23" a="1"/>
  <c r="D26" i="23" s="1"/>
  <c r="D25" i="23" a="1"/>
  <c r="D25" i="23" s="1"/>
  <c r="D24" i="23" a="1"/>
  <c r="D24" i="23" s="1"/>
  <c r="D23" i="23" a="1"/>
  <c r="D23" i="23" s="1"/>
  <c r="D22" i="23" a="1"/>
  <c r="D22" i="23" s="1"/>
  <c r="D21" i="23" a="1"/>
  <c r="D21" i="23" s="1"/>
  <c r="D20" i="23" a="1"/>
  <c r="D20" i="23" s="1"/>
  <c r="E34" i="21" a="1"/>
  <c r="E34" i="21" s="1"/>
  <c r="E33" i="21" a="1"/>
  <c r="E33" i="21" s="1"/>
  <c r="E32" i="21" a="1"/>
  <c r="E32" i="21" s="1"/>
  <c r="E31" i="21" a="1"/>
  <c r="E31" i="21" s="1"/>
  <c r="E30" i="21" a="1"/>
  <c r="E30" i="21" s="1"/>
  <c r="E29" i="21" a="1"/>
  <c r="E29" i="21" s="1"/>
  <c r="E28" i="21" a="1"/>
  <c r="E28" i="21" s="1"/>
  <c r="E27" i="21" a="1"/>
  <c r="E27" i="21" s="1"/>
  <c r="E26" i="21" a="1"/>
  <c r="E26" i="21" s="1"/>
  <c r="E24" i="21" a="1"/>
  <c r="E24" i="21" s="1"/>
  <c r="E23" i="21" a="1"/>
  <c r="E23" i="21" s="1"/>
  <c r="E22" i="21" a="1"/>
  <c r="E22" i="21" s="1"/>
  <c r="E21" i="21" a="1"/>
  <c r="E21" i="21" s="1"/>
  <c r="E20" i="21" a="1"/>
  <c r="E20" i="21" s="1"/>
  <c r="Q34" i="21" a="1"/>
  <c r="Q34" i="21" s="1"/>
  <c r="Q33" i="21" a="1"/>
  <c r="Q33" i="21" s="1"/>
  <c r="Q32" i="21" a="1"/>
  <c r="Q32" i="21" s="1"/>
  <c r="Q31" i="21" a="1"/>
  <c r="Q31" i="21" s="1"/>
  <c r="Q30" i="21" a="1"/>
  <c r="Q30" i="21" s="1"/>
  <c r="Q29" i="21" a="1"/>
  <c r="Q29" i="21" s="1"/>
  <c r="Q28" i="21" a="1"/>
  <c r="Q28" i="21" s="1"/>
  <c r="Q27" i="21" a="1"/>
  <c r="Q27" i="21" s="1"/>
  <c r="Q26" i="21" a="1"/>
  <c r="Q26" i="21" s="1"/>
  <c r="Q25" i="21" a="1"/>
  <c r="Q25" i="21" s="1"/>
  <c r="Q24" i="21" a="1"/>
  <c r="Q24" i="21" s="1"/>
  <c r="Q23" i="21" a="1"/>
  <c r="Q23" i="21" s="1"/>
  <c r="Q21" i="21" a="1"/>
  <c r="Q21" i="21" s="1"/>
  <c r="Q22" i="21" a="1"/>
  <c r="Q22" i="21" s="1"/>
  <c r="Q20" i="21" a="1"/>
  <c r="Q20" i="21" s="1"/>
  <c r="R16" i="23"/>
  <c r="G20" i="21" a="1"/>
  <c r="G20" i="21" s="1"/>
  <c r="T20" i="21" s="1"/>
  <c r="G21" i="21" a="1"/>
  <c r="G21" i="21" s="1"/>
  <c r="J21" i="21" s="1"/>
  <c r="G34" i="21" a="1"/>
  <c r="G34" i="21" s="1"/>
  <c r="G33" i="21" a="1"/>
  <c r="G33" i="21" s="1"/>
  <c r="G32" i="21" a="1"/>
  <c r="G32" i="21" s="1"/>
  <c r="G31" i="21" a="1"/>
  <c r="G31" i="21" s="1"/>
  <c r="G30" i="21" a="1"/>
  <c r="G30" i="21" s="1"/>
  <c r="G29" i="21" a="1"/>
  <c r="G29" i="21" s="1"/>
  <c r="G28" i="21" a="1"/>
  <c r="G28" i="21" s="1"/>
  <c r="G27" i="21" a="1"/>
  <c r="G27" i="21" s="1"/>
  <c r="G26" i="21" a="1"/>
  <c r="G26" i="21" s="1"/>
  <c r="G25" i="21" a="1"/>
  <c r="G25" i="21" s="1"/>
  <c r="J25" i="21" s="1"/>
  <c r="G24" i="21" a="1"/>
  <c r="G24" i="21" s="1"/>
  <c r="G23" i="21" a="1"/>
  <c r="G23" i="21" s="1"/>
  <c r="G22" i="21" a="1"/>
  <c r="G22" i="21" s="1"/>
  <c r="V61" i="23"/>
  <c r="V60" i="23"/>
  <c r="V54" i="23"/>
  <c r="V53" i="23"/>
  <c r="V34" i="23"/>
  <c r="R34" i="23"/>
  <c r="P34" i="23"/>
  <c r="M34" i="23"/>
  <c r="O34" i="23" s="1" a="1"/>
  <c r="O34" i="23" s="1"/>
  <c r="I34" i="23"/>
  <c r="G34" i="23"/>
  <c r="F34" i="23" a="1"/>
  <c r="F34" i="23" s="1"/>
  <c r="E34" i="23" a="1"/>
  <c r="E34" i="23" s="1"/>
  <c r="V33" i="23"/>
  <c r="R33" i="23"/>
  <c r="P33" i="23"/>
  <c r="M33" i="23"/>
  <c r="O33" i="23" s="1" a="1"/>
  <c r="O33" i="23" s="1"/>
  <c r="I33" i="23"/>
  <c r="G33" i="23"/>
  <c r="F33" i="23" a="1"/>
  <c r="F33" i="23" s="1"/>
  <c r="E33" i="23" a="1"/>
  <c r="E33" i="23" s="1"/>
  <c r="V32" i="23"/>
  <c r="R32" i="23"/>
  <c r="P32" i="23"/>
  <c r="M32" i="23"/>
  <c r="O32" i="23" s="1" a="1"/>
  <c r="O32" i="23" s="1"/>
  <c r="I32" i="23"/>
  <c r="G32" i="23"/>
  <c r="F32" i="23" a="1"/>
  <c r="F32" i="23" s="1"/>
  <c r="E32" i="23" a="1"/>
  <c r="E32" i="23" s="1"/>
  <c r="V31" i="23"/>
  <c r="R31" i="23"/>
  <c r="P31" i="23"/>
  <c r="M31" i="23"/>
  <c r="O31" i="23" s="1" a="1"/>
  <c r="O31" i="23" s="1"/>
  <c r="I31" i="23"/>
  <c r="G31" i="23"/>
  <c r="F31" i="23" a="1"/>
  <c r="F31" i="23" s="1"/>
  <c r="E31" i="23" a="1"/>
  <c r="E31" i="23" s="1"/>
  <c r="V30" i="23"/>
  <c r="R30" i="23"/>
  <c r="P30" i="23"/>
  <c r="M30" i="23"/>
  <c r="O30" i="23" s="1" a="1"/>
  <c r="O30" i="23" s="1"/>
  <c r="I30" i="23"/>
  <c r="G30" i="23"/>
  <c r="F30" i="23" a="1"/>
  <c r="F30" i="23" s="1"/>
  <c r="E30" i="23" a="1"/>
  <c r="E30" i="23" s="1"/>
  <c r="V29" i="23"/>
  <c r="R29" i="23"/>
  <c r="P29" i="23"/>
  <c r="M29" i="23"/>
  <c r="O29" i="23" s="1" a="1"/>
  <c r="O29" i="23" s="1"/>
  <c r="I29" i="23"/>
  <c r="G29" i="23"/>
  <c r="F29" i="23" a="1"/>
  <c r="F29" i="23" s="1"/>
  <c r="E29" i="23" a="1"/>
  <c r="E29" i="23" s="1"/>
  <c r="V28" i="23"/>
  <c r="R28" i="23"/>
  <c r="P28" i="23"/>
  <c r="M28" i="23"/>
  <c r="O28" i="23" s="1" a="1"/>
  <c r="O28" i="23" s="1"/>
  <c r="I28" i="23"/>
  <c r="G28" i="23"/>
  <c r="F28" i="23" a="1"/>
  <c r="F28" i="23" s="1"/>
  <c r="E28" i="23" a="1"/>
  <c r="E28" i="23" s="1"/>
  <c r="V27" i="23"/>
  <c r="R27" i="23"/>
  <c r="P27" i="23"/>
  <c r="M27" i="23"/>
  <c r="O27" i="23" s="1" a="1"/>
  <c r="O27" i="23" s="1"/>
  <c r="I27" i="23"/>
  <c r="G27" i="23"/>
  <c r="F27" i="23" a="1"/>
  <c r="F27" i="23" s="1"/>
  <c r="E27" i="23" a="1"/>
  <c r="E27" i="23" s="1"/>
  <c r="V26" i="23"/>
  <c r="R26" i="23"/>
  <c r="P26" i="23"/>
  <c r="M26" i="23"/>
  <c r="O26" i="23" s="1" a="1"/>
  <c r="O26" i="23" s="1"/>
  <c r="I26" i="23"/>
  <c r="G26" i="23"/>
  <c r="F26" i="23" a="1"/>
  <c r="F26" i="23" s="1"/>
  <c r="E26" i="23" a="1"/>
  <c r="E26" i="23" s="1"/>
  <c r="V25" i="23"/>
  <c r="R25" i="23"/>
  <c r="P25" i="23"/>
  <c r="M25" i="23"/>
  <c r="O25" i="23" s="1" a="1"/>
  <c r="O25" i="23" s="1"/>
  <c r="I25" i="23"/>
  <c r="G25" i="23"/>
  <c r="F25" i="23" a="1"/>
  <c r="F25" i="23" s="1"/>
  <c r="E25" i="23" a="1"/>
  <c r="E25" i="23" s="1"/>
  <c r="V24" i="23"/>
  <c r="R24" i="23"/>
  <c r="P24" i="23"/>
  <c r="M24" i="23"/>
  <c r="O24" i="23" s="1" a="1"/>
  <c r="O24" i="23" s="1"/>
  <c r="I24" i="23"/>
  <c r="G24" i="23"/>
  <c r="F24" i="23" a="1"/>
  <c r="F24" i="23" s="1"/>
  <c r="E24" i="23" a="1"/>
  <c r="E24" i="23" s="1"/>
  <c r="V23" i="23"/>
  <c r="R23" i="23"/>
  <c r="P23" i="23"/>
  <c r="M23" i="23"/>
  <c r="O23" i="23" s="1" a="1"/>
  <c r="O23" i="23" s="1"/>
  <c r="I23" i="23"/>
  <c r="G23" i="23"/>
  <c r="F23" i="23" a="1"/>
  <c r="F23" i="23" s="1"/>
  <c r="E23" i="23" a="1"/>
  <c r="E23" i="23" s="1"/>
  <c r="V22" i="23"/>
  <c r="R22" i="23"/>
  <c r="P22" i="23"/>
  <c r="M22" i="23"/>
  <c r="O22" i="23" s="1" a="1"/>
  <c r="O22" i="23" s="1"/>
  <c r="I22" i="23"/>
  <c r="G22" i="23"/>
  <c r="F22" i="23" a="1"/>
  <c r="F22" i="23" s="1"/>
  <c r="E22" i="23" a="1"/>
  <c r="E22" i="23" s="1"/>
  <c r="V21" i="23"/>
  <c r="R21" i="23"/>
  <c r="P21" i="23"/>
  <c r="M21" i="23"/>
  <c r="O21" i="23" s="1" a="1"/>
  <c r="O21" i="23" s="1"/>
  <c r="I21" i="23"/>
  <c r="G21" i="23"/>
  <c r="F21" i="23" a="1"/>
  <c r="F21" i="23" s="1"/>
  <c r="E21" i="23" a="1"/>
  <c r="E21" i="23" s="1"/>
  <c r="V20" i="23"/>
  <c r="R20" i="23"/>
  <c r="P20" i="23"/>
  <c r="I20" i="23"/>
  <c r="G20" i="23"/>
  <c r="F20" i="23" a="1"/>
  <c r="F20" i="23" s="1"/>
  <c r="E20" i="23" a="1"/>
  <c r="E20" i="23" s="1"/>
  <c r="R18" i="23"/>
  <c r="I18" i="23"/>
  <c r="E18" i="23"/>
  <c r="P18" i="23" s="1"/>
  <c r="V17" i="23"/>
  <c r="F17" i="23"/>
  <c r="E17" i="23" s="1"/>
  <c r="E16" i="23" a="1"/>
  <c r="E16" i="23" s="1"/>
  <c r="P16" i="23" s="1"/>
  <c r="T18" i="21"/>
  <c r="F18" i="21"/>
  <c r="H18" i="21" s="1"/>
  <c r="J18" i="21"/>
  <c r="G17" i="21"/>
  <c r="F16" i="21" a="1"/>
  <c r="F16" i="21" s="1"/>
  <c r="R34" i="21"/>
  <c r="R33" i="21"/>
  <c r="R32" i="21"/>
  <c r="R31" i="21"/>
  <c r="R30" i="21"/>
  <c r="R29" i="21"/>
  <c r="R28" i="21"/>
  <c r="R27" i="21"/>
  <c r="R26" i="21"/>
  <c r="R25" i="21"/>
  <c r="R24" i="21"/>
  <c r="R23" i="21"/>
  <c r="R22" i="21"/>
  <c r="H34" i="21"/>
  <c r="H33" i="21"/>
  <c r="H32" i="21"/>
  <c r="H31" i="21"/>
  <c r="H30" i="21"/>
  <c r="H29" i="21"/>
  <c r="H28" i="21"/>
  <c r="H27" i="21"/>
  <c r="H26" i="21"/>
  <c r="H25" i="21"/>
  <c r="H24" i="21"/>
  <c r="H23" i="21"/>
  <c r="H22" i="21"/>
  <c r="H21" i="21"/>
  <c r="T34" i="21"/>
  <c r="T33" i="21"/>
  <c r="T32" i="21"/>
  <c r="T31" i="21"/>
  <c r="T30" i="21"/>
  <c r="T29" i="21"/>
  <c r="T28" i="21"/>
  <c r="T27" i="21"/>
  <c r="T26" i="21"/>
  <c r="T25" i="21"/>
  <c r="T24" i="21"/>
  <c r="T23" i="21"/>
  <c r="T22" i="21"/>
  <c r="J34" i="21"/>
  <c r="J33" i="21"/>
  <c r="J32" i="21"/>
  <c r="J31" i="21"/>
  <c r="J30" i="21"/>
  <c r="J29" i="21"/>
  <c r="J28" i="21"/>
  <c r="J27" i="21"/>
  <c r="J26" i="21"/>
  <c r="J24" i="21"/>
  <c r="J22" i="21"/>
  <c r="J23" i="21"/>
  <c r="T21" i="21" l="1"/>
  <c r="I16" i="23"/>
  <c r="I17" i="23"/>
  <c r="R17" i="23"/>
  <c r="P17" i="23"/>
  <c r="P36" i="23" s="1"/>
  <c r="G17" i="23"/>
  <c r="G16" i="23"/>
  <c r="V16" i="23" s="1"/>
  <c r="V36" i="23" s="1"/>
  <c r="G18" i="23"/>
  <c r="R18" i="21"/>
  <c r="G36" i="23" l="1"/>
  <c r="X22" i="21"/>
  <c r="X23" i="21"/>
  <c r="X24" i="21"/>
  <c r="X25" i="21"/>
  <c r="X26" i="21"/>
  <c r="X27" i="21"/>
  <c r="X28" i="21"/>
  <c r="X29" i="21"/>
  <c r="X30" i="21"/>
  <c r="X31" i="21"/>
  <c r="X32" i="21"/>
  <c r="X33" i="21"/>
  <c r="X34" i="21"/>
  <c r="O34" i="21"/>
  <c r="O33" i="21"/>
  <c r="O32" i="21"/>
  <c r="O31" i="21"/>
  <c r="O30" i="21"/>
  <c r="O29" i="21"/>
  <c r="O28" i="21"/>
  <c r="O27" i="21"/>
  <c r="O26" i="21"/>
  <c r="O25" i="21"/>
  <c r="O24" i="21"/>
  <c r="O23" i="21"/>
  <c r="O22" i="21"/>
  <c r="O21" i="21"/>
  <c r="R21" i="21"/>
  <c r="X21" i="21" s="1"/>
  <c r="T17" i="21"/>
  <c r="J16" i="21"/>
  <c r="J20" i="21" l="1"/>
  <c r="H20" i="21"/>
  <c r="X20" i="21" s="1"/>
  <c r="R16" i="21"/>
  <c r="H16" i="21"/>
  <c r="T16" i="21"/>
  <c r="J17" i="21"/>
  <c r="K6" i="2"/>
  <c r="K7" i="2"/>
  <c r="K8" i="2"/>
  <c r="K9" i="2"/>
  <c r="K10" i="2"/>
  <c r="K11" i="2"/>
  <c r="K12" i="2"/>
  <c r="K13" i="2"/>
  <c r="K14" i="2"/>
  <c r="K16" i="2"/>
  <c r="K17" i="2"/>
  <c r="K15" i="2"/>
  <c r="K18" i="2"/>
  <c r="K19" i="2"/>
  <c r="K23" i="2"/>
  <c r="K24" i="2"/>
  <c r="K25" i="2"/>
  <c r="K26" i="2"/>
  <c r="K28" i="2"/>
  <c r="K5" i="2"/>
  <c r="K27" i="2"/>
  <c r="K22" i="2"/>
  <c r="K21" i="2"/>
  <c r="K20" i="2"/>
  <c r="X16" i="21" l="1"/>
  <c r="R17" i="21"/>
  <c r="R36" i="21" s="1"/>
  <c r="H17" i="21"/>
  <c r="H36" i="21" l="1"/>
  <c r="X17" i="21"/>
  <c r="X36"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4" authorId="0" shapeId="0" xr:uid="{3975EC95-5312-463F-9BA6-1D40763FEE90}">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4" authorId="0" shapeId="0" xr:uid="{C4E4F9EE-9A29-43C5-9701-A75F4798CAFD}">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J4" authorId="0" shapeId="0" xr:uid="{BCB21E42-1F23-4D57-9614-052355330254}">
      <text>
        <r>
          <rPr>
            <b/>
            <sz val="9"/>
            <color indexed="81"/>
            <rFont val="MS P ゴシック"/>
            <family val="3"/>
            <charset val="128"/>
          </rPr>
          <t>その他を選択した場合、直下の「調整後排出係数」自由記入欄に記入してください
～電気業者別排出係数一覧～</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<sst xmlns="http://schemas.openxmlformats.org/spreadsheetml/2006/main" count="324" uniqueCount="124">
  <si>
    <t>CO2排出削減計画チェックシート</t>
    <rPh sb="3" eb="5">
      <t>ハイシュツ</t>
    </rPh>
    <rPh sb="5" eb="9">
      <t>サクゲンケイカク</t>
    </rPh>
    <phoneticPr fontId="1"/>
  </si>
  <si>
    <t>・・・・</t>
    <phoneticPr fontId="1"/>
  </si>
  <si>
    <t>プルダウン
選択式</t>
    <rPh sb="6" eb="9">
      <t>センタクシキ</t>
    </rPh>
    <phoneticPr fontId="1"/>
  </si>
  <si>
    <t>企業名</t>
    <rPh sb="0" eb="3">
      <t>キギョウメイ</t>
    </rPh>
    <phoneticPr fontId="1"/>
  </si>
  <si>
    <t>電気事業者(-電力)</t>
    <rPh sb="0" eb="5">
      <t>デンキジギョウシャ</t>
    </rPh>
    <rPh sb="7" eb="9">
      <t>デンリョク</t>
    </rPh>
    <phoneticPr fontId="1"/>
  </si>
  <si>
    <t>東北</t>
    <rPh sb="0" eb="2">
      <t>トウホク</t>
    </rPh>
    <phoneticPr fontId="1"/>
  </si>
  <si>
    <t>時間帯</t>
    <rPh sb="0" eb="3">
      <t>ジカンタイ</t>
    </rPh>
    <phoneticPr fontId="1"/>
  </si>
  <si>
    <t>自己入力</t>
    <rPh sb="0" eb="2">
      <t>ジコ</t>
    </rPh>
    <rPh sb="2" eb="4">
      <t>ニュウリョク</t>
    </rPh>
    <phoneticPr fontId="1"/>
  </si>
  <si>
    <t>開始月</t>
    <rPh sb="0" eb="3">
      <t>カイシヅキ</t>
    </rPh>
    <phoneticPr fontId="1"/>
  </si>
  <si>
    <t>自動</t>
    <rPh sb="0" eb="2">
      <t>ジドウ</t>
    </rPh>
    <phoneticPr fontId="1"/>
  </si>
  <si>
    <t>事業概要</t>
    <rPh sb="0" eb="2">
      <t>ジギョウ</t>
    </rPh>
    <rPh sb="2" eb="4">
      <t>ガイヨウ</t>
    </rPh>
    <phoneticPr fontId="1"/>
  </si>
  <si>
    <t>見込み</t>
    <rPh sb="0" eb="2">
      <t>ミコ</t>
    </rPh>
    <phoneticPr fontId="1"/>
  </si>
  <si>
    <t>品目</t>
  </si>
  <si>
    <t>単位</t>
    <phoneticPr fontId="1"/>
  </si>
  <si>
    <t>調整後
排出係数
(t-CO2/GJ)</t>
    <rPh sb="0" eb="3">
      <t>チョウセイゴ</t>
    </rPh>
    <rPh sb="4" eb="6">
      <t>ハイシュツ</t>
    </rPh>
    <rPh sb="6" eb="8">
      <t>ケイスウ</t>
    </rPh>
    <phoneticPr fontId="1"/>
  </si>
  <si>
    <t>単位発熱量
（GJ）</t>
    <rPh sb="0" eb="5">
      <t>タンイハツネツリョウ</t>
    </rPh>
    <phoneticPr fontId="1"/>
  </si>
  <si>
    <t>一次エネルギー換算エネルギー使用量
合計(MJ)</t>
    <rPh sb="7" eb="9">
      <t>カンサン</t>
    </rPh>
    <phoneticPr fontId="1"/>
  </si>
  <si>
    <t>CO2排出
削減量
(%)</t>
    <rPh sb="3" eb="5">
      <t>ハイシュツ</t>
    </rPh>
    <rPh sb="6" eb="9">
      <t>サクゲンリョウ</t>
    </rPh>
    <phoneticPr fontId="1"/>
  </si>
  <si>
    <t>電力</t>
    <rPh sb="0" eb="2">
      <t>デンリョク</t>
    </rPh>
    <phoneticPr fontId="1"/>
  </si>
  <si>
    <t>kwh</t>
    <phoneticPr fontId="1"/>
  </si>
  <si>
    <t>以下、選択式</t>
    <rPh sb="0" eb="2">
      <t>イカ</t>
    </rPh>
    <rPh sb="3" eb="6">
      <t>センタクシキ</t>
    </rPh>
    <phoneticPr fontId="1"/>
  </si>
  <si>
    <t>原油</t>
    <rPh sb="0" eb="2">
      <t>ゲンユ</t>
    </rPh>
    <phoneticPr fontId="1"/>
  </si>
  <si>
    <t>一般炭（輸入一般炭）</t>
    <rPh sb="0" eb="2">
      <t>イッパン</t>
    </rPh>
    <rPh sb="2" eb="3">
      <t>スミ</t>
    </rPh>
    <phoneticPr fontId="1"/>
  </si>
  <si>
    <t>A重油</t>
    <rPh sb="1" eb="3">
      <t>ジュウユ</t>
    </rPh>
    <phoneticPr fontId="1"/>
  </si>
  <si>
    <t>現状</t>
  </si>
  <si>
    <t>プロダクト導入先
CO2排出量合計</t>
    <rPh sb="5" eb="8">
      <t>ドウニュウサキ</t>
    </rPh>
    <rPh sb="12" eb="14">
      <t>ハイシュツ</t>
    </rPh>
    <rPh sb="14" eb="15">
      <t>リョウ</t>
    </rPh>
    <rPh sb="15" eb="17">
      <t>ゴウケイ</t>
    </rPh>
    <phoneticPr fontId="1"/>
  </si>
  <si>
    <t>自社プロダクトによる他社のCO2削減効果</t>
    <rPh sb="0" eb="2">
      <t>ジシャ</t>
    </rPh>
    <phoneticPr fontId="1"/>
  </si>
  <si>
    <t>想定しているマーケットの現状</t>
    <rPh sb="0" eb="2">
      <t>ソウテイ</t>
    </rPh>
    <rPh sb="12" eb="14">
      <t>ゲンジョウ</t>
    </rPh>
    <phoneticPr fontId="1"/>
  </si>
  <si>
    <t>市場全体の予測値
(kg-CO2)</t>
    <rPh sb="0" eb="2">
      <t>シジョウ</t>
    </rPh>
    <rPh sb="2" eb="4">
      <t>ゼンタイ</t>
    </rPh>
    <rPh sb="5" eb="7">
      <t>ヨソク</t>
    </rPh>
    <rPh sb="7" eb="8">
      <t>チ</t>
    </rPh>
    <phoneticPr fontId="1"/>
  </si>
  <si>
    <t>当社研究開発の効果
（プロダクトが導入先のCO2排出量削減につながるロジック）</t>
    <rPh sb="0" eb="2">
      <t>トウシャ</t>
    </rPh>
    <rPh sb="2" eb="4">
      <t>ケンキュウ</t>
    </rPh>
    <rPh sb="4" eb="6">
      <t>カイハツ</t>
    </rPh>
    <rPh sb="7" eb="9">
      <t>コウカ</t>
    </rPh>
    <rPh sb="17" eb="19">
      <t>ドウニュウ</t>
    </rPh>
    <rPh sb="19" eb="20">
      <t>サキ</t>
    </rPh>
    <rPh sb="24" eb="26">
      <t>ハイシュツ</t>
    </rPh>
    <rPh sb="26" eb="27">
      <t>リョウ</t>
    </rPh>
    <rPh sb="27" eb="29">
      <t>サクゲン</t>
    </rPh>
    <phoneticPr fontId="1"/>
  </si>
  <si>
    <r>
      <t>実際にアプローチ可能な市場</t>
    </r>
    <r>
      <rPr>
        <b/>
        <sz val="11"/>
        <color theme="1"/>
        <rFont val="游ゴシック"/>
        <family val="3"/>
        <charset val="128"/>
        <scheme val="minor"/>
      </rPr>
      <t>（SOM）</t>
    </r>
    <phoneticPr fontId="1"/>
  </si>
  <si>
    <t>既存品の排出量：１製品単位当たり●●
当社プロダクトの排出量：１製品単位当たり●●</t>
    <rPh sb="19" eb="21">
      <t>トウシャ</t>
    </rPh>
    <rPh sb="27" eb="30">
      <t>ハイシュツリョウ</t>
    </rPh>
    <rPh sb="32" eb="36">
      <t>セイヒンタンイ</t>
    </rPh>
    <rPh sb="36" eb="37">
      <t>ア</t>
    </rPh>
    <phoneticPr fontId="1"/>
  </si>
  <si>
    <r>
      <t>将来的に自社のターゲットになりうる市場</t>
    </r>
    <r>
      <rPr>
        <b/>
        <sz val="11"/>
        <color theme="1"/>
        <rFont val="游ゴシック"/>
        <family val="3"/>
        <charset val="128"/>
        <scheme val="minor"/>
      </rPr>
      <t>（SAM）</t>
    </r>
    <rPh sb="0" eb="3">
      <t>ショウライテキ</t>
    </rPh>
    <phoneticPr fontId="1"/>
  </si>
  <si>
    <t>周辺技術</t>
    <rPh sb="0" eb="4">
      <t>シュウヘンギジュツ</t>
    </rPh>
    <phoneticPr fontId="1"/>
  </si>
  <si>
    <t>※ 自社の技術の事業化によるCO2削減効果及びそのロジックを可能な限り詳細に御記載ください。</t>
    <rPh sb="2" eb="4">
      <t>ジシャ</t>
    </rPh>
    <rPh sb="5" eb="7">
      <t>ギジュツ</t>
    </rPh>
    <rPh sb="8" eb="11">
      <t>ジギョウカ</t>
    </rPh>
    <rPh sb="17" eb="19">
      <t>サクゲン</t>
    </rPh>
    <rPh sb="19" eb="21">
      <t>コウカ</t>
    </rPh>
    <rPh sb="21" eb="22">
      <t>オヨ</t>
    </rPh>
    <rPh sb="30" eb="32">
      <t>カノウ</t>
    </rPh>
    <rPh sb="33" eb="34">
      <t>カギ</t>
    </rPh>
    <rPh sb="35" eb="37">
      <t>ショウサイ</t>
    </rPh>
    <rPh sb="38" eb="41">
      <t>ゴキサイ</t>
    </rPh>
    <phoneticPr fontId="1"/>
  </si>
  <si>
    <t xml:space="preserve">＊　「単位発熱量」は省エネ法施行規則第4条別表より抜粋　　　https://elaws.e-gov.go.jp/document?lawid=354M50000400074　    </t>
    <rPh sb="21" eb="23">
      <t>ベツヒョウ</t>
    </rPh>
    <rPh sb="25" eb="27">
      <t>バッスイ</t>
    </rPh>
    <phoneticPr fontId="1"/>
  </si>
  <si>
    <t>B列・N列</t>
  </si>
  <si>
    <t>二酸化炭素排出係数</t>
    <rPh sb="0" eb="5">
      <t>ニサンカタンソ</t>
    </rPh>
    <rPh sb="5" eb="9">
      <t>ハイシュツケイスウ</t>
    </rPh>
    <phoneticPr fontId="1"/>
  </si>
  <si>
    <t>R列</t>
    <rPh sb="1" eb="2">
      <t>レツ</t>
    </rPh>
    <phoneticPr fontId="1"/>
  </si>
  <si>
    <t>G列・S列</t>
    <rPh sb="1" eb="2">
      <t>レツ</t>
    </rPh>
    <rPh sb="4" eb="5">
      <t>レツ</t>
    </rPh>
    <phoneticPr fontId="1"/>
  </si>
  <si>
    <t>F列、Q列</t>
    <rPh sb="1" eb="2">
      <t>レツ</t>
    </rPh>
    <rPh sb="4" eb="5">
      <t>レツ</t>
    </rPh>
    <phoneticPr fontId="1"/>
  </si>
  <si>
    <t>北海道</t>
    <rPh sb="0" eb="3">
      <t>ホッカイドウ</t>
    </rPh>
    <phoneticPr fontId="1"/>
  </si>
  <si>
    <t>kL</t>
    <phoneticPr fontId="1"/>
  </si>
  <si>
    <t>その他</t>
  </si>
  <si>
    <t>ガソリン</t>
    <phoneticPr fontId="1"/>
  </si>
  <si>
    <t>東京</t>
    <rPh sb="0" eb="2">
      <t>トウキョウ</t>
    </rPh>
    <phoneticPr fontId="1"/>
  </si>
  <si>
    <t>灯油</t>
    <rPh sb="0" eb="2">
      <t>トウユ</t>
    </rPh>
    <phoneticPr fontId="1"/>
  </si>
  <si>
    <t>中部</t>
    <rPh sb="0" eb="2">
      <t>チュウブ</t>
    </rPh>
    <phoneticPr fontId="1"/>
  </si>
  <si>
    <t>軽油</t>
    <rPh sb="0" eb="2">
      <t>ケイユ</t>
    </rPh>
    <phoneticPr fontId="1"/>
  </si>
  <si>
    <t>北陸</t>
    <rPh sb="0" eb="2">
      <t>ホクリク</t>
    </rPh>
    <phoneticPr fontId="1"/>
  </si>
  <si>
    <t>関西</t>
    <rPh sb="0" eb="2">
      <t>カンサイ</t>
    </rPh>
    <phoneticPr fontId="1"/>
  </si>
  <si>
    <t>B・C重油</t>
    <rPh sb="3" eb="5">
      <t>ジュウユ</t>
    </rPh>
    <phoneticPr fontId="1"/>
  </si>
  <si>
    <t>中国</t>
    <rPh sb="0" eb="2">
      <t>チュウゴク</t>
    </rPh>
    <phoneticPr fontId="1"/>
  </si>
  <si>
    <t>ジェット燃料油</t>
    <rPh sb="4" eb="6">
      <t>ネンリョウ</t>
    </rPh>
    <rPh sb="6" eb="7">
      <t>ユ</t>
    </rPh>
    <phoneticPr fontId="1"/>
  </si>
  <si>
    <t>四国</t>
    <rPh sb="0" eb="2">
      <t>シコク</t>
    </rPh>
    <phoneticPr fontId="1"/>
  </si>
  <si>
    <t>石油アスファルト</t>
    <rPh sb="0" eb="2">
      <t>セキユ</t>
    </rPh>
    <phoneticPr fontId="1"/>
  </si>
  <si>
    <t>t</t>
    <phoneticPr fontId="1"/>
  </si>
  <si>
    <t>九州</t>
    <rPh sb="0" eb="2">
      <t>キュウシュウ</t>
    </rPh>
    <phoneticPr fontId="1"/>
  </si>
  <si>
    <t>石油コークス</t>
    <rPh sb="0" eb="2">
      <t>セキユ</t>
    </rPh>
    <phoneticPr fontId="1"/>
  </si>
  <si>
    <t>沖縄</t>
    <rPh sb="0" eb="2">
      <t>オキナワ</t>
    </rPh>
    <phoneticPr fontId="1"/>
  </si>
  <si>
    <t>石油ガス（LPG）</t>
    <rPh sb="0" eb="2">
      <t>セキユ</t>
    </rPh>
    <phoneticPr fontId="1"/>
  </si>
  <si>
    <t>その他</t>
    <rPh sb="2" eb="3">
      <t>タ</t>
    </rPh>
    <phoneticPr fontId="1"/>
  </si>
  <si>
    <t>可燃性天然ガス（LNG）</t>
    <rPh sb="0" eb="5">
      <t>カネンセイテンネン</t>
    </rPh>
    <phoneticPr fontId="1"/>
  </si>
  <si>
    <t>コンデンセート</t>
  </si>
  <si>
    <t>ナフサ</t>
    <phoneticPr fontId="1"/>
  </si>
  <si>
    <t>その他可燃性天然ガス</t>
    <phoneticPr fontId="1"/>
  </si>
  <si>
    <t>千㎥</t>
    <rPh sb="0" eb="2">
      <t>センリッポウメートル</t>
    </rPh>
    <phoneticPr fontId="1"/>
  </si>
  <si>
    <t>石炭(原料炭）</t>
    <rPh sb="0" eb="2">
      <t>セキタン</t>
    </rPh>
    <rPh sb="3" eb="5">
      <t>ゲンリョウ</t>
    </rPh>
    <phoneticPr fontId="1"/>
  </si>
  <si>
    <t>石炭（コークス用原料炭）</t>
    <rPh sb="0" eb="2">
      <t>セキタン</t>
    </rPh>
    <phoneticPr fontId="1"/>
  </si>
  <si>
    <t>一般炭（国産一般炭）</t>
    <rPh sb="0" eb="2">
      <t>イッパン</t>
    </rPh>
    <rPh sb="2" eb="3">
      <t>スミ</t>
    </rPh>
    <phoneticPr fontId="1"/>
  </si>
  <si>
    <t>輸入無煙炭</t>
    <phoneticPr fontId="1"/>
  </si>
  <si>
    <t>石炭コークス</t>
    <phoneticPr fontId="1"/>
  </si>
  <si>
    <t>コールタール</t>
    <phoneticPr fontId="1"/>
  </si>
  <si>
    <t>コークス炉ガス</t>
    <phoneticPr fontId="1"/>
  </si>
  <si>
    <t>高炉ガス</t>
    <phoneticPr fontId="1"/>
  </si>
  <si>
    <t>発電用高炉ガス</t>
    <phoneticPr fontId="1"/>
  </si>
  <si>
    <t>転炉ガス</t>
    <phoneticPr fontId="1"/>
  </si>
  <si>
    <t>既存品の排出量：
１製品単位当たり●●　×　マーケット流通量</t>
    <phoneticPr fontId="1"/>
  </si>
  <si>
    <t>プロセスの改善・代替により想定される排出削減目標（自社又は製造委託先における、燃料の使用等の生産プロセスで直接排出したCO2の量）</t>
    <rPh sb="5" eb="7">
      <t>カイゼン</t>
    </rPh>
    <rPh sb="8" eb="10">
      <t>ダイタイ</t>
    </rPh>
    <rPh sb="13" eb="15">
      <t>ソウテイ</t>
    </rPh>
    <rPh sb="18" eb="20">
      <t>ハイシュツ</t>
    </rPh>
    <rPh sb="20" eb="22">
      <t>サクゲン</t>
    </rPh>
    <rPh sb="22" eb="24">
      <t>モクヒョウ</t>
    </rPh>
    <phoneticPr fontId="1"/>
  </si>
  <si>
    <t>プロダクトの改善・代替により想定される排出削減目標（ターゲットとして想定する市場を前提とした場合の、他社のCO２排出量の当社プロダクト導入による削減効果）</t>
    <rPh sb="6" eb="8">
      <t>カイゼン</t>
    </rPh>
    <rPh sb="9" eb="11">
      <t>ダイタイ</t>
    </rPh>
    <rPh sb="23" eb="25">
      <t>モクヒョウ</t>
    </rPh>
    <rPh sb="38" eb="40">
      <t>シジョウ</t>
    </rPh>
    <phoneticPr fontId="1"/>
  </si>
  <si>
    <t>産業用蒸気</t>
    <phoneticPr fontId="1"/>
  </si>
  <si>
    <t>産業用以外の蒸気・温水・冷水</t>
    <phoneticPr fontId="1"/>
  </si>
  <si>
    <t>都市ガス（一般）</t>
    <rPh sb="0" eb="2">
      <t>トシ</t>
    </rPh>
    <rPh sb="5" eb="7">
      <t>イッパン</t>
    </rPh>
    <phoneticPr fontId="1"/>
  </si>
  <si>
    <t>都市ガス（45MJ/Nm3以外）</t>
    <rPh sb="0" eb="2">
      <t>トシ</t>
    </rPh>
    <rPh sb="13" eb="15">
      <t>イガイ</t>
    </rPh>
    <phoneticPr fontId="1"/>
  </si>
  <si>
    <t>都市ガス(一般）</t>
    <rPh sb="0" eb="2">
      <t>トシ</t>
    </rPh>
    <rPh sb="5" eb="7">
      <t>イッパン</t>
    </rPh>
    <phoneticPr fontId="1"/>
  </si>
  <si>
    <t xml:space="preserve">＊２　「単位発熱量」は省エネ法施行規則第4条別表より抜粋　　　https://elaws.e-gov.go.jp/document?lawid=354M50000400074　    </t>
  </si>
  <si>
    <r>
      <t>単位発熱量</t>
    </r>
    <r>
      <rPr>
        <sz val="11"/>
        <color rgb="FFFF0000"/>
        <rFont val="游ゴシック"/>
        <family val="3"/>
        <charset val="128"/>
        <scheme val="minor"/>
      </rPr>
      <t>＊２</t>
    </r>
    <rPh sb="0" eb="2">
      <t>タンイ</t>
    </rPh>
    <rPh sb="2" eb="4">
      <t>ハツネツ</t>
    </rPh>
    <rPh sb="4" eb="5">
      <t>リョウ</t>
    </rPh>
    <phoneticPr fontId="1"/>
  </si>
  <si>
    <r>
      <t>炭素排出係数</t>
    </r>
    <r>
      <rPr>
        <sz val="11"/>
        <color rgb="FFFF0000"/>
        <rFont val="游ゴシック"/>
        <family val="3"/>
        <charset val="128"/>
        <scheme val="minor"/>
      </rPr>
      <t>＊１</t>
    </r>
    <phoneticPr fontId="1"/>
  </si>
  <si>
    <t>GJ</t>
    <phoneticPr fontId="1"/>
  </si>
  <si>
    <t>＊　CO2排出量合計値に使用する「排出係数」は環境省「算定・報告・公表制度における算定⽅法・排出係数⼀覧」より抜粋     　https://ghg-santeikohyo.env.go.jp/files/calc/itiran_2023_rev3.pdf</t>
    <rPh sb="5" eb="8">
      <t>ハイシュツリョウ</t>
    </rPh>
    <rPh sb="8" eb="11">
      <t>ゴウケイチ</t>
    </rPh>
    <rPh sb="12" eb="14">
      <t>シヨウ</t>
    </rPh>
    <rPh sb="23" eb="26">
      <t>カンキョウショウ</t>
    </rPh>
    <phoneticPr fontId="1"/>
  </si>
  <si>
    <t>＊１　CO2排出量合計値に使用する「排出係数」は環境省「算定・報告・公表制度における算定⽅法・排出係数⼀覧」より抜粋     　https://ghg-santeikohyo.env.go.jp/files/calc/itiran_2023_rev3.pdf</t>
    <rPh sb="24" eb="27">
      <t>カンキョウショウ</t>
    </rPh>
    <phoneticPr fontId="1"/>
  </si>
  <si>
    <t>都市ガス（45MJ/m3以外の場合）</t>
    <rPh sb="15" eb="17">
      <t>バアイ</t>
    </rPh>
    <phoneticPr fontId="1"/>
  </si>
  <si>
    <t>＊　電気の単位発熱量　省エネ法記入要領（2024年度報告用）P41の⑭より抜粋　　https://www.enecho.meti.go.jp/category/saving_and_new/saving/enterprise/factory/support-tools/data/kojo-kinyuyoryo24_v.1.pdf</t>
  </si>
  <si>
    <t>＊　電気の単位発熱量　省エネ法記入要領（2024年度報告用）P41の⑭より抜粋　　https://www.enecho.meti.go.jp/category/saving_and_new/saving/enterprise/factory/support-tools/data/kojo-kinyuyoryo24_v.1.pdf</t>
    <rPh sb="37" eb="39">
      <t>バッスイ</t>
    </rPh>
    <phoneticPr fontId="1"/>
  </si>
  <si>
    <t>＊CO2排出量合計値に使用する「排出係数」は環境省「算定・報告・公表制度における算定⽅法・排出係数⼀覧」より抜粋     　https://ghg-santeikohyo.env.go.jp/files/calc/itiran_2023_rev3.pdf</t>
    <phoneticPr fontId="1"/>
  </si>
  <si>
    <t>(以下、任意記入欄）</t>
    <phoneticPr fontId="1"/>
  </si>
  <si>
    <t>自社の直接・間接の排出量を削減する取組</t>
    <rPh sb="0" eb="2">
      <t>ジシャ</t>
    </rPh>
    <rPh sb="3" eb="5">
      <t>チョクセツ</t>
    </rPh>
    <rPh sb="6" eb="8">
      <t>カンセツ</t>
    </rPh>
    <rPh sb="9" eb="11">
      <t>ハイシュツ</t>
    </rPh>
    <rPh sb="11" eb="12">
      <t>リョウ</t>
    </rPh>
    <rPh sb="13" eb="15">
      <t>サクゲン</t>
    </rPh>
    <rPh sb="17" eb="19">
      <t>トリクミ</t>
    </rPh>
    <phoneticPr fontId="1"/>
  </si>
  <si>
    <t>自社の直接・間接の排出量（現時点）</t>
    <rPh sb="0" eb="2">
      <t>ジシャ</t>
    </rPh>
    <rPh sb="3" eb="5">
      <t>チョクセツ</t>
    </rPh>
    <rPh sb="6" eb="8">
      <t>カンセツ</t>
    </rPh>
    <rPh sb="9" eb="11">
      <t>ハイシュツ</t>
    </rPh>
    <rPh sb="11" eb="12">
      <t>リョウ</t>
    </rPh>
    <rPh sb="13" eb="16">
      <t>ゲンジテン</t>
    </rPh>
    <phoneticPr fontId="1"/>
  </si>
  <si>
    <r>
      <t>自社の直接・間接の排出量（見込み）　</t>
    </r>
    <r>
      <rPr>
        <b/>
        <sz val="12"/>
        <color theme="1"/>
        <rFont val="游ゴシック"/>
        <family val="3"/>
        <charset val="128"/>
        <scheme val="minor"/>
      </rPr>
      <t>※可能な範囲で記載</t>
    </r>
    <rPh sb="0" eb="2">
      <t>ジシャ</t>
    </rPh>
    <rPh sb="3" eb="5">
      <t>チョクセツ</t>
    </rPh>
    <rPh sb="6" eb="8">
      <t>カンセツ</t>
    </rPh>
    <rPh sb="9" eb="12">
      <t>ハイシュツリョウ</t>
    </rPh>
    <rPh sb="13" eb="15">
      <t>ミコ</t>
    </rPh>
    <rPh sb="19" eb="21">
      <t>カノウ</t>
    </rPh>
    <rPh sb="22" eb="24">
      <t>ハンイ</t>
    </rPh>
    <rPh sb="25" eb="27">
      <t>キサイ</t>
    </rPh>
    <phoneticPr fontId="1"/>
  </si>
  <si>
    <t>自社の直接・間接の排出量を削減する取組</t>
  </si>
  <si>
    <t>都市ガス（45MJ/m3以外）</t>
    <phoneticPr fontId="1"/>
  </si>
  <si>
    <t>自社の直接・間接の排出量（見込み）　※可能な範囲で記載</t>
    <rPh sb="0" eb="2">
      <t>ジシャ</t>
    </rPh>
    <rPh sb="3" eb="5">
      <t>チョクセツ</t>
    </rPh>
    <rPh sb="6" eb="8">
      <t>カンセツ</t>
    </rPh>
    <rPh sb="9" eb="11">
      <t>ハイシュツ</t>
    </rPh>
    <rPh sb="11" eb="12">
      <t>リョウ</t>
    </rPh>
    <rPh sb="13" eb="15">
      <t>ミコ</t>
    </rPh>
    <rPh sb="19" eb="21">
      <t>カノウ</t>
    </rPh>
    <rPh sb="22" eb="24">
      <t>ハンイ</t>
    </rPh>
    <rPh sb="25" eb="27">
      <t>キサイ</t>
    </rPh>
    <phoneticPr fontId="1"/>
  </si>
  <si>
    <t>＊1 電気事業者排出係数一覧　https://ghg-santeikohyo.env.go.jp/calc</t>
    <rPh sb="3" eb="8">
      <t>デンキジギョウシャ</t>
    </rPh>
    <rPh sb="8" eb="14">
      <t>ハイシュツケイスウイチラン</t>
    </rPh>
    <phoneticPr fontId="1"/>
  </si>
  <si>
    <r>
      <rPr>
        <b/>
        <sz val="9"/>
        <color theme="1"/>
        <rFont val="游ゴシック"/>
        <family val="3"/>
        <charset val="128"/>
        <scheme val="minor"/>
      </rPr>
      <t>一次エネルギー換算係数</t>
    </r>
    <r>
      <rPr>
        <b/>
        <sz val="10"/>
        <color theme="1"/>
        <rFont val="游ゴシック"/>
        <family val="3"/>
        <charset val="128"/>
        <scheme val="minor"/>
      </rPr>
      <t xml:space="preserve">
</t>
    </r>
    <r>
      <rPr>
        <b/>
        <sz val="9"/>
        <color theme="1"/>
        <rFont val="游ゴシック"/>
        <family val="3"/>
        <charset val="128"/>
        <scheme val="minor"/>
      </rPr>
      <t>(=単位発熱量)</t>
    </r>
    <r>
      <rPr>
        <b/>
        <sz val="10"/>
        <color theme="1"/>
        <rFont val="游ゴシック"/>
        <family val="3"/>
        <charset val="128"/>
        <scheme val="minor"/>
      </rPr>
      <t xml:space="preserve">
（GJ/単位）</t>
    </r>
    <rPh sb="0" eb="2">
      <t>イチジ</t>
    </rPh>
    <rPh sb="7" eb="11">
      <t>カンサンケイスウ</t>
    </rPh>
    <rPh sb="14" eb="16">
      <t>タンイ</t>
    </rPh>
    <rPh sb="16" eb="18">
      <t>ハツネツ</t>
    </rPh>
    <rPh sb="18" eb="19">
      <t>リョウ</t>
    </rPh>
    <rPh sb="25" eb="27">
      <t>タンイ</t>
    </rPh>
    <phoneticPr fontId="1"/>
  </si>
  <si>
    <t>年度</t>
    <rPh sb="0" eb="2">
      <t>ネンド</t>
    </rPh>
    <phoneticPr fontId="1"/>
  </si>
  <si>
    <r>
      <t>「その他」の電気事業者
調整後排出係数</t>
    </r>
    <r>
      <rPr>
        <b/>
        <sz val="10"/>
        <color rgb="FFFF0000"/>
        <rFont val="Meiryo UI"/>
        <family val="3"/>
        <charset val="128"/>
      </rPr>
      <t xml:space="preserve"> *1</t>
    </r>
    <rPh sb="3" eb="4">
      <t>タ</t>
    </rPh>
    <rPh sb="6" eb="11">
      <t>デンキジギョウシャ</t>
    </rPh>
    <rPh sb="12" eb="15">
      <t>チョウセイゴ</t>
    </rPh>
    <rPh sb="15" eb="17">
      <t>ハイシュツ</t>
    </rPh>
    <rPh sb="17" eb="19">
      <t>ケイスウ</t>
    </rPh>
    <phoneticPr fontId="1"/>
  </si>
  <si>
    <t>事業者情報</t>
    <rPh sb="0" eb="5">
      <t>ジギョウシャジョウホウ</t>
    </rPh>
    <phoneticPr fontId="1"/>
  </si>
  <si>
    <t>＊1  電気事業者排出係数一覧　https://ghg-santeikohyo.env.go.jp/calc</t>
    <rPh sb="4" eb="9">
      <t>デンキジギョウシャ</t>
    </rPh>
    <rPh sb="9" eb="15">
      <t>ハイシュツケイスウイチラン</t>
    </rPh>
    <phoneticPr fontId="1"/>
  </si>
  <si>
    <t>（※）排出量を削減することに寄与する自社内の取組を記載下さい。事業拡大とともに排出量が増加する場合もあることから、必ずしも全体が減ることを求めているわけではありません。</t>
    <phoneticPr fontId="1"/>
  </si>
  <si>
    <r>
      <t>「その他」の電気事業者
調整後排出係数</t>
    </r>
    <r>
      <rPr>
        <b/>
        <sz val="10"/>
        <color rgb="FFFF0000"/>
        <rFont val="Meiryo UI"/>
        <family val="3"/>
        <charset val="128"/>
      </rPr>
      <t xml:space="preserve"> *１</t>
    </r>
    <rPh sb="3" eb="4">
      <t>タ</t>
    </rPh>
    <rPh sb="6" eb="11">
      <t>デンキジギョウシャ</t>
    </rPh>
    <rPh sb="12" eb="15">
      <t>チョウセイゴ</t>
    </rPh>
    <rPh sb="15" eb="17">
      <t>ハイシュツ</t>
    </rPh>
    <rPh sb="17" eb="19">
      <t>ケイスウ</t>
    </rPh>
    <phoneticPr fontId="1"/>
  </si>
  <si>
    <t>＊１ 電気事業者排出係数一覧　https://ghg-santeikohyo.env.go.jp/calc</t>
    <rPh sb="3" eb="8">
      <t>デンキジギョウシャ</t>
    </rPh>
    <rPh sb="8" eb="14">
      <t>ハイシュツケイスウイチラン</t>
    </rPh>
    <phoneticPr fontId="1"/>
  </si>
  <si>
    <t>削減割合
(%)</t>
    <rPh sb="0" eb="4">
      <t>サクゲンワリアイ</t>
    </rPh>
    <phoneticPr fontId="1"/>
  </si>
  <si>
    <t>年間使用量</t>
    <rPh sb="0" eb="2">
      <t>ネンカン</t>
    </rPh>
    <rPh sb="2" eb="5">
      <t>シヨウリョウ</t>
    </rPh>
    <phoneticPr fontId="1"/>
  </si>
  <si>
    <t>＊　計算に用いる「都市ガス」の炭素係数は2024年度からの温対法の値を採用　　0.0140tC/GJ</t>
    <phoneticPr fontId="1"/>
  </si>
  <si>
    <t>千m3</t>
    <rPh sb="0" eb="1">
      <t>セン</t>
    </rPh>
    <phoneticPr fontId="1"/>
  </si>
  <si>
    <t>千m3</t>
    <phoneticPr fontId="1"/>
  </si>
  <si>
    <t>＊　自動計算に用いる「都市ガス」の炭素係数は2024年度からの温対法の値を採用　　0.0140tC/GJ</t>
    <rPh sb="2" eb="4">
      <t>ジドウ</t>
    </rPh>
    <rPh sb="4" eb="6">
      <t>ケイサン</t>
    </rPh>
    <rPh sb="7" eb="8">
      <t>モチ</t>
    </rPh>
    <rPh sb="11" eb="13">
      <t>トシ</t>
    </rPh>
    <rPh sb="35" eb="36">
      <t>アタイ</t>
    </rPh>
    <rPh sb="37" eb="39">
      <t>サイヨウ</t>
    </rPh>
    <phoneticPr fontId="1"/>
  </si>
  <si>
    <t>CO2
排出量合計
(tCO2)</t>
    <phoneticPr fontId="1"/>
  </si>
  <si>
    <t>合計</t>
    <rPh sb="0" eb="2">
      <t>ゴウケイ</t>
    </rPh>
    <phoneticPr fontId="1"/>
  </si>
  <si>
    <t>合計</t>
    <phoneticPr fontId="1"/>
  </si>
  <si>
    <t>〇〇〇（株）</t>
    <rPh sb="4" eb="5">
      <t>カブ</t>
    </rPh>
    <phoneticPr fontId="1"/>
  </si>
  <si>
    <t>（※）提案書本体と同内容で結構です</t>
    <rPh sb="13" eb="15">
      <t>ケッコウ</t>
    </rPh>
    <phoneticPr fontId="1"/>
  </si>
  <si>
    <t>市場全体の予測値
(tCO2)</t>
    <rPh sb="0" eb="2">
      <t>シジョウ</t>
    </rPh>
    <rPh sb="2" eb="4">
      <t>ゼンタイ</t>
    </rPh>
    <rPh sb="5" eb="7">
      <t>ヨソク</t>
    </rPh>
    <rPh sb="7" eb="8">
      <t>チ</t>
    </rPh>
    <phoneticPr fontId="1"/>
  </si>
  <si>
    <t>削減割合
(%)</t>
    <rPh sb="0" eb="2">
      <t>サクゲン</t>
    </rPh>
    <rPh sb="2" eb="4">
      <t>ワリアイ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</si>
</sst>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m&quot;月&quot;"/>
    <numFmt numFmtId="177" formatCode="0.0%"/>
    <numFmt numFmtId="178" formatCode="#&quot;年度&quot;"/>
    <numFmt numFmtId="179" formatCode="0.0_ "/>
    <numFmt numFmtId="180" formatCode="0.00_);[Red]\(0.00\)"/>
    <numFmt numFmtId="181" formatCode="0.00000_ "/>
  </numFmts>
  <fonts count="41">
    <font>
      <sz val="11"/>
      <color theme="1"/>
      <name val="游ゴシック"/>
      <family val="2"/>
      <charset val="128"/>
      <scheme val="minor"/>
    </font>
    <font>
      <sz val="6"/>
      <name val="游ゴシック"/>
      <family val="2"/>
      <charset val="128"/>
      <scheme val="minor"/>
    </font>
    <font>
      <b/>
      <sz val="9"/>
      <color indexed="81"/>
      <name val="MS P ゴシック"/>
      <family val="3"/>
      <charset val="128"/>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0"/>
      <color theme="1"/>
      <name val="游ゴシック"/>
      <family val="3"/>
      <charset val="128"/>
      <scheme val="minor"/>
    </font>
    <font>
      <sz val="20"/>
      <color theme="1"/>
      <name val="游ゴシック"/>
      <family val="2"/>
      <charset val="128"/>
      <scheme val="minor"/>
    </font>
    <font>
      <b/>
      <sz val="12"/>
      <color rgb="FF000000"/>
      <name val="游ゴシック"/>
      <family val="3"/>
      <charset val="128"/>
      <scheme val="minor"/>
    </font>
    <font>
      <sz val="12"/>
      <color theme="1"/>
      <name val="游ゴシック"/>
      <family val="2"/>
      <charset val="128"/>
      <scheme val="minor"/>
    </font>
    <font>
      <b/>
      <sz val="20"/>
      <color theme="1"/>
      <name val="メイリオ"/>
      <family val="3"/>
    </font>
    <font>
      <sz val="11"/>
      <color theme="1"/>
      <name val="メイリオ"/>
      <family val="3"/>
    </font>
    <font>
      <sz val="11"/>
      <color theme="1"/>
      <name val="Meiryo UI"/>
      <family val="3"/>
    </font>
    <font>
      <sz val="14"/>
      <color theme="1"/>
      <name val="Meiryo UI"/>
      <family val="3"/>
    </font>
    <font>
      <sz val="10"/>
      <color theme="1"/>
      <name val="Meiryo UI"/>
      <family val="3"/>
    </font>
    <font>
      <b/>
      <sz val="20"/>
      <color theme="1"/>
      <name val="Meiryo UI"/>
      <family val="3"/>
    </font>
    <font>
      <sz val="14"/>
      <color theme="1"/>
      <name val="ＭＳ Ｐゴシック"/>
      <family val="3"/>
    </font>
    <font>
      <sz val="14"/>
      <color theme="1"/>
      <name val="メイリオ"/>
      <family val="3"/>
    </font>
    <font>
      <sz val="12"/>
      <color rgb="FF000000"/>
      <name val="メイリオ"/>
      <family val="3"/>
    </font>
    <font>
      <b/>
      <sz val="18"/>
      <color theme="1"/>
      <name val="游ゴシック"/>
      <family val="3"/>
      <charset val="128"/>
      <scheme val="minor"/>
    </font>
    <font>
      <b/>
      <sz val="20"/>
      <color theme="1"/>
      <name val="游ゴシック"/>
      <family val="3"/>
      <charset val="128"/>
      <scheme val="minor"/>
    </font>
    <font>
      <sz val="12"/>
      <color theme="1"/>
      <name val="メイリオ"/>
      <family val="3"/>
    </font>
    <font>
      <b/>
      <sz val="11"/>
      <color rgb="FFFF0000"/>
      <name val="游ゴシック"/>
      <family val="3"/>
      <charset val="128"/>
      <scheme val="minor"/>
    </font>
    <font>
      <sz val="11"/>
      <color rgb="FFFF0000"/>
      <name val="游ゴシック"/>
      <family val="3"/>
      <charset val="128"/>
      <scheme val="minor"/>
    </font>
    <font>
      <b/>
      <sz val="12"/>
      <color rgb="FFFF0000"/>
      <name val="Meiryo UI"/>
      <family val="3"/>
      <charset val="128"/>
    </font>
    <font>
      <b/>
      <sz val="16"/>
      <color theme="1"/>
      <name val="游ゴシック"/>
      <family val="3"/>
      <charset val="128"/>
      <scheme val="minor"/>
    </font>
    <font>
      <sz val="11"/>
      <color theme="1"/>
      <name val="游ゴシック"/>
      <family val="3"/>
      <charset val="128"/>
      <scheme val="minor"/>
    </font>
    <font>
      <sz val="11"/>
      <color rgb="FF323232"/>
      <name val="游ゴシック"/>
      <family val="3"/>
      <charset val="128"/>
      <scheme val="minor"/>
    </font>
    <font>
      <b/>
      <sz val="20"/>
      <name val="游ゴシック"/>
      <family val="3"/>
      <charset val="128"/>
      <scheme val="minor"/>
    </font>
    <font>
      <sz val="11"/>
      <color rgb="FFFF0000"/>
      <name val="游ゴシック"/>
      <family val="2"/>
      <charset val="128"/>
      <scheme val="minor"/>
    </font>
    <font>
      <b/>
      <sz val="18"/>
      <color theme="1"/>
      <name val="Meiryo UI"/>
      <family val="3"/>
    </font>
    <font>
      <b/>
      <sz val="18"/>
      <color theme="1"/>
      <name val="Meiryo UI"/>
      <family val="3"/>
      <charset val="128"/>
    </font>
    <font>
      <b/>
      <sz val="11"/>
      <color theme="1"/>
      <name val="游ゴシック"/>
      <family val="2"/>
      <charset val="128"/>
      <scheme val="minor"/>
    </font>
    <font>
      <b/>
      <sz val="9"/>
      <color theme="1"/>
      <name val="游ゴシック"/>
      <family val="3"/>
      <charset val="128"/>
      <scheme val="minor"/>
    </font>
    <font>
      <b/>
      <sz val="11"/>
      <color theme="1"/>
      <name val="Meiryo UI"/>
      <family val="3"/>
      <charset val="128"/>
    </font>
    <font>
      <b/>
      <sz val="11"/>
      <color theme="1"/>
      <name val="Meiryo UI"/>
      <family val="3"/>
    </font>
    <font>
      <b/>
      <sz val="10"/>
      <color theme="1"/>
      <name val="Meiryo UI"/>
      <family val="3"/>
      <charset val="128"/>
    </font>
    <font>
      <b/>
      <sz val="10"/>
      <color rgb="FFFF0000"/>
      <name val="Meiryo UI"/>
      <family val="3"/>
      <charset val="128"/>
    </font>
    <font>
      <sz val="16"/>
      <color theme="1"/>
      <name val="游ゴシック"/>
      <family val="2"/>
      <charset val="128"/>
      <scheme val="minor"/>
    </font>
    <font>
      <sz val="16"/>
      <color theme="1"/>
      <name val="游ゴシック"/>
      <family val="3"/>
      <charset val="128"/>
      <scheme val="minor"/>
    </font>
    <font>
      <sz val="12"/>
      <color theme="1"/>
      <name val="游ゴシック"/>
      <family val="3"/>
      <charset val="128"/>
      <scheme val="minor"/>
    </font>
  </fonts>
  <fills count="12">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tint="-4.9989318521683403E-2"/>
        <bgColor indexed="64"/>
      </patternFill>
    </fill>
  </fills>
  <borders count="56">
    <border>
      <left/>
      <right/>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thin">
        <color auto="1"/>
      </right>
      <top/>
      <bottom style="medium">
        <color indexed="64"/>
      </bottom>
      <diagonal/>
    </border>
    <border>
      <left style="medium">
        <color indexed="64"/>
      </left>
      <right style="medium">
        <color indexed="64"/>
      </right>
      <top style="medium">
        <color indexed="64"/>
      </top>
      <bottom/>
      <diagonal/>
    </border>
    <border diagonalDown="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style="medium">
        <color indexed="64"/>
      </left>
      <right/>
      <top/>
      <bottom/>
      <diagonal/>
    </border>
    <border>
      <left/>
      <right style="medium">
        <color indexed="64"/>
      </right>
      <top/>
      <bottom/>
      <diagonal/>
    </border>
    <border diagonalDown="1">
      <left/>
      <right/>
      <top/>
      <bottom/>
      <diagonal style="thin">
        <color auto="1"/>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style="medium">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
      <left style="thin">
        <color indexed="64"/>
      </left>
      <right/>
      <top/>
      <bottom style="medium">
        <color indexed="64"/>
      </bottom>
      <diagonal/>
    </border>
    <border>
      <left style="thin">
        <color auto="1"/>
      </left>
      <right style="thin">
        <color auto="1"/>
      </right>
      <top style="medium">
        <color indexed="64"/>
      </top>
      <bottom style="thin">
        <color auto="1"/>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
    <xf numFmtId="0" fontId="0" fillId="0" borderId="0">
      <alignment vertical="center"/>
    </xf>
  </cellStyleXfs>
  <cellXfs count="247">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5" borderId="5" xfId="0" applyFill="1" applyBorder="1">
      <alignment vertical="center"/>
    </xf>
    <xf numFmtId="0" fontId="0" fillId="5" borderId="5" xfId="0" applyFill="1" applyBorder="1" applyAlignment="1">
      <alignment horizontal="right" vertical="center"/>
    </xf>
    <xf numFmtId="0" fontId="0" fillId="0" borderId="7" xfId="0" applyBorder="1" applyAlignment="1">
      <alignment vertical="center" wrapText="1"/>
    </xf>
    <xf numFmtId="0" fontId="0" fillId="0" borderId="12" xfId="0" applyBorder="1" applyAlignment="1">
      <alignment vertical="center" wrapText="1"/>
    </xf>
    <xf numFmtId="0" fontId="7" fillId="0" borderId="0" xfId="0" applyFont="1">
      <alignment vertical="center"/>
    </xf>
    <xf numFmtId="0" fontId="4" fillId="0" borderId="22" xfId="0" applyFont="1" applyBorder="1" applyAlignment="1">
      <alignment horizontal="center" vertical="center" wrapText="1"/>
    </xf>
    <xf numFmtId="0" fontId="0" fillId="0" borderId="0" xfId="0" applyAlignment="1">
      <alignment horizontal="left" vertical="center" wrapText="1"/>
    </xf>
    <xf numFmtId="0" fontId="3" fillId="0" borderId="0" xfId="0" applyFont="1">
      <alignment vertical="center"/>
    </xf>
    <xf numFmtId="0" fontId="10" fillId="0" borderId="0" xfId="0" applyFont="1">
      <alignment vertical="center"/>
    </xf>
    <xf numFmtId="0" fontId="12" fillId="4" borderId="8" xfId="0" applyFont="1" applyFill="1" applyBorder="1">
      <alignment vertical="center"/>
    </xf>
    <xf numFmtId="0" fontId="15" fillId="0" borderId="7" xfId="0" applyFont="1" applyBorder="1" applyAlignment="1">
      <alignment horizontal="center" vertical="center"/>
    </xf>
    <xf numFmtId="0" fontId="15" fillId="0" borderId="0" xfId="0" applyFont="1">
      <alignment vertical="center"/>
    </xf>
    <xf numFmtId="0" fontId="13" fillId="0" borderId="0" xfId="0" applyFont="1" applyAlignment="1">
      <alignment horizontal="center" vertical="center"/>
    </xf>
    <xf numFmtId="0" fontId="16" fillId="0" borderId="0" xfId="0" applyFont="1">
      <alignment vertical="center"/>
    </xf>
    <xf numFmtId="0" fontId="15"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4" fillId="0" borderId="0" xfId="0" applyFont="1" applyAlignment="1">
      <alignment vertical="center" wrapText="1"/>
    </xf>
    <xf numFmtId="0" fontId="20" fillId="0" borderId="0" xfId="0" applyFont="1">
      <alignment vertical="center"/>
    </xf>
    <xf numFmtId="0" fontId="20" fillId="0" borderId="0" xfId="0" applyFont="1" applyAlignment="1">
      <alignment horizontal="left" vertical="center"/>
    </xf>
    <xf numFmtId="0" fontId="8" fillId="0" borderId="21" xfId="0" applyFont="1" applyBorder="1" applyAlignment="1">
      <alignment horizontal="center" vertical="center" wrapText="1"/>
    </xf>
    <xf numFmtId="0" fontId="11"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wrapText="1"/>
    </xf>
    <xf numFmtId="0" fontId="26" fillId="0" borderId="0" xfId="0" applyFont="1" applyAlignment="1">
      <alignment horizontal="center" vertical="center"/>
    </xf>
    <xf numFmtId="0" fontId="26" fillId="0" borderId="0" xfId="0" applyFont="1" applyAlignment="1">
      <alignment horizontal="center" vertical="center" wrapText="1"/>
    </xf>
    <xf numFmtId="0" fontId="26" fillId="0" borderId="0" xfId="0" applyFont="1">
      <alignment vertical="center"/>
    </xf>
    <xf numFmtId="0" fontId="27" fillId="0" borderId="0" xfId="0" applyFont="1" applyAlignment="1">
      <alignment horizontal="center" vertical="center"/>
    </xf>
    <xf numFmtId="0" fontId="26" fillId="0" borderId="0" xfId="0" applyFont="1" applyAlignment="1">
      <alignment horizontal="right" vertical="center"/>
    </xf>
    <xf numFmtId="0" fontId="0" fillId="0" borderId="26" xfId="0" applyBorder="1">
      <alignment vertical="center"/>
    </xf>
    <xf numFmtId="0" fontId="0" fillId="5" borderId="4" xfId="0" applyFill="1" applyBorder="1" applyAlignment="1">
      <alignment horizontal="right" vertical="center"/>
    </xf>
    <xf numFmtId="0" fontId="0" fillId="8" borderId="7" xfId="0" applyFill="1" applyBorder="1">
      <alignment vertical="center"/>
    </xf>
    <xf numFmtId="0" fontId="3" fillId="0" borderId="0" xfId="0" applyFont="1" applyAlignment="1">
      <alignment vertical="center" wrapText="1"/>
    </xf>
    <xf numFmtId="179" fontId="0" fillId="5" borderId="4" xfId="0" applyNumberFormat="1" applyFill="1" applyBorder="1" applyAlignment="1">
      <alignment horizontal="right" vertical="center"/>
    </xf>
    <xf numFmtId="177" fontId="3" fillId="5" borderId="7" xfId="0" applyNumberFormat="1" applyFont="1" applyFill="1" applyBorder="1" applyAlignment="1">
      <alignment horizontal="center" vertical="center"/>
    </xf>
    <xf numFmtId="177" fontId="3" fillId="5" borderId="8" xfId="0" applyNumberFormat="1" applyFont="1" applyFill="1" applyBorder="1" applyAlignment="1">
      <alignment horizontal="center" vertical="center"/>
    </xf>
    <xf numFmtId="177" fontId="0" fillId="5" borderId="27" xfId="0" applyNumberFormat="1" applyFill="1" applyBorder="1">
      <alignment vertical="center"/>
    </xf>
    <xf numFmtId="177" fontId="0" fillId="6" borderId="27" xfId="0" applyNumberFormat="1" applyFill="1" applyBorder="1">
      <alignment vertical="center"/>
    </xf>
    <xf numFmtId="177" fontId="0" fillId="0" borderId="0" xfId="0" applyNumberFormat="1">
      <alignment vertical="center"/>
    </xf>
    <xf numFmtId="0" fontId="24" fillId="0" borderId="0" xfId="0" applyFont="1">
      <alignment vertical="center"/>
    </xf>
    <xf numFmtId="0" fontId="24" fillId="0" borderId="0" xfId="0" applyFont="1" applyAlignment="1">
      <alignment horizontal="center" vertical="center"/>
    </xf>
    <xf numFmtId="0" fontId="0" fillId="9" borderId="5" xfId="0" applyFill="1" applyBorder="1" applyAlignment="1">
      <alignment horizontal="right" vertical="center"/>
    </xf>
    <xf numFmtId="0" fontId="0" fillId="3" borderId="7" xfId="0" applyFill="1" applyBorder="1">
      <alignment vertical="center"/>
    </xf>
    <xf numFmtId="0" fontId="0" fillId="5" borderId="7" xfId="0" applyFill="1" applyBorder="1">
      <alignment vertical="center"/>
    </xf>
    <xf numFmtId="0" fontId="0" fillId="6" borderId="2" xfId="0" applyFill="1" applyBorder="1" applyAlignment="1">
      <alignment horizontal="center" vertical="center"/>
    </xf>
    <xf numFmtId="0" fontId="22" fillId="0" borderId="0" xfId="0" applyFont="1" applyAlignment="1">
      <alignment horizontal="left" vertical="center"/>
    </xf>
    <xf numFmtId="0" fontId="0" fillId="5" borderId="28" xfId="0" applyFill="1" applyBorder="1" applyAlignment="1">
      <alignment horizontal="center" vertical="center"/>
    </xf>
    <xf numFmtId="0" fontId="0" fillId="5" borderId="27" xfId="0" applyFill="1" applyBorder="1" applyAlignment="1">
      <alignment horizontal="center" vertical="center"/>
    </xf>
    <xf numFmtId="0" fontId="0" fillId="5" borderId="11" xfId="0" applyFill="1" applyBorder="1" applyAlignment="1">
      <alignment horizontal="center" vertical="center"/>
    </xf>
    <xf numFmtId="0" fontId="0" fillId="5" borderId="38" xfId="0" applyFill="1" applyBorder="1" applyAlignment="1">
      <alignment horizontal="right" vertical="center"/>
    </xf>
    <xf numFmtId="0" fontId="0" fillId="6" borderId="39" xfId="0" applyFill="1" applyBorder="1" applyAlignment="1">
      <alignment horizontal="center" vertical="center"/>
    </xf>
    <xf numFmtId="0" fontId="0" fillId="5" borderId="35" xfId="0" applyFill="1" applyBorder="1" applyAlignment="1">
      <alignment horizontal="right" vertical="center"/>
    </xf>
    <xf numFmtId="0" fontId="0" fillId="7" borderId="28" xfId="0" applyFill="1" applyBorder="1" applyAlignment="1">
      <alignment horizontal="center" vertical="center"/>
    </xf>
    <xf numFmtId="0" fontId="0" fillId="5" borderId="4" xfId="0" applyFill="1" applyBorder="1">
      <alignment vertical="center"/>
    </xf>
    <xf numFmtId="177" fontId="0" fillId="5" borderId="28" xfId="0" applyNumberFormat="1" applyFill="1" applyBorder="1">
      <alignment vertical="center"/>
    </xf>
    <xf numFmtId="177" fontId="0" fillId="5" borderId="11" xfId="0" applyNumberFormat="1" applyFill="1" applyBorder="1">
      <alignment vertical="center"/>
    </xf>
    <xf numFmtId="0" fontId="0" fillId="0" borderId="0" xfId="0" applyAlignment="1">
      <alignment horizontal="right" vertical="center" wrapText="1"/>
    </xf>
    <xf numFmtId="179" fontId="0" fillId="5" borderId="35" xfId="0" applyNumberFormat="1" applyFill="1" applyBorder="1" applyAlignment="1">
      <alignment horizontal="right" vertical="center"/>
    </xf>
    <xf numFmtId="0" fontId="0" fillId="5" borderId="10" xfId="0" applyFill="1" applyBorder="1" applyAlignment="1">
      <alignment horizontal="center" vertical="center"/>
    </xf>
    <xf numFmtId="0" fontId="29" fillId="0" borderId="0" xfId="0" applyFont="1">
      <alignment vertical="center"/>
    </xf>
    <xf numFmtId="180" fontId="0" fillId="0" borderId="0" xfId="0" applyNumberFormat="1">
      <alignment vertical="center"/>
    </xf>
    <xf numFmtId="0" fontId="22" fillId="0" borderId="0" xfId="0" applyFont="1">
      <alignment vertical="center"/>
    </xf>
    <xf numFmtId="0" fontId="0" fillId="3" borderId="3" xfId="0" applyFill="1" applyBorder="1" applyProtection="1">
      <alignment vertical="center"/>
      <protection locked="0"/>
    </xf>
    <xf numFmtId="0" fontId="0" fillId="3" borderId="37" xfId="0" applyFill="1" applyBorder="1" applyProtection="1">
      <alignment vertical="center"/>
      <protection locked="0"/>
    </xf>
    <xf numFmtId="0" fontId="0" fillId="3" borderId="44" xfId="0" applyFill="1" applyBorder="1" applyProtection="1">
      <alignment vertical="center"/>
      <protection locked="0"/>
    </xf>
    <xf numFmtId="0" fontId="0" fillId="3" borderId="5" xfId="0" applyFill="1" applyBorder="1" applyProtection="1">
      <alignment vertical="center"/>
      <protection locked="0"/>
    </xf>
    <xf numFmtId="0" fontId="12" fillId="8" borderId="7" xfId="0" applyFont="1" applyFill="1" applyBorder="1" applyProtection="1">
      <alignment vertical="center"/>
      <protection locked="0"/>
    </xf>
    <xf numFmtId="0" fontId="0" fillId="8" borderId="28" xfId="0" applyFill="1" applyBorder="1" applyAlignment="1" applyProtection="1">
      <alignment horizontal="center" vertical="center"/>
      <protection locked="0"/>
    </xf>
    <xf numFmtId="0" fontId="0" fillId="8" borderId="8" xfId="0" applyFill="1" applyBorder="1" applyAlignment="1" applyProtection="1">
      <alignment horizontal="center" vertical="center"/>
      <protection locked="0"/>
    </xf>
    <xf numFmtId="179" fontId="0" fillId="5" borderId="5" xfId="0" applyNumberFormat="1" applyFill="1" applyBorder="1" applyAlignment="1">
      <alignment horizontal="right" vertical="center"/>
    </xf>
    <xf numFmtId="179" fontId="0" fillId="5" borderId="38" xfId="0" applyNumberFormat="1" applyFill="1" applyBorder="1" applyAlignment="1">
      <alignment horizontal="right" vertical="center"/>
    </xf>
    <xf numFmtId="0" fontId="0" fillId="10" borderId="0" xfId="0" applyFill="1" applyAlignment="1">
      <alignment horizontal="right" vertical="center"/>
    </xf>
    <xf numFmtId="0" fontId="0" fillId="10" borderId="0" xfId="0" applyFill="1">
      <alignment vertical="center"/>
    </xf>
    <xf numFmtId="0" fontId="15" fillId="0" borderId="0" xfId="0" applyFont="1" applyAlignment="1">
      <alignment horizontal="center" vertical="center"/>
    </xf>
    <xf numFmtId="0" fontId="7" fillId="11" borderId="0" xfId="0" applyFont="1" applyFill="1">
      <alignment vertical="center"/>
    </xf>
    <xf numFmtId="0" fontId="0" fillId="11" borderId="0" xfId="0" applyFill="1">
      <alignment vertical="center"/>
    </xf>
    <xf numFmtId="0" fontId="24" fillId="11" borderId="0" xfId="0" applyFont="1" applyFill="1">
      <alignment vertical="center"/>
    </xf>
    <xf numFmtId="0" fontId="24" fillId="11" borderId="0" xfId="0" applyFont="1" applyFill="1" applyAlignment="1">
      <alignment horizontal="center" vertical="center"/>
    </xf>
    <xf numFmtId="177" fontId="0" fillId="11" borderId="0" xfId="0" applyNumberFormat="1" applyFill="1">
      <alignment vertical="center"/>
    </xf>
    <xf numFmtId="180" fontId="0" fillId="11" borderId="0" xfId="0" applyNumberFormat="1" applyFill="1">
      <alignment vertical="center"/>
    </xf>
    <xf numFmtId="0" fontId="0" fillId="11" borderId="0" xfId="0" applyFill="1" applyAlignment="1">
      <alignment horizontal="right" vertical="center" wrapText="1"/>
    </xf>
    <xf numFmtId="0" fontId="30" fillId="0" borderId="7" xfId="0" applyFont="1" applyBorder="1" applyAlignment="1">
      <alignment horizontal="center" vertical="center" wrapText="1"/>
    </xf>
    <xf numFmtId="0" fontId="31" fillId="0" borderId="7" xfId="0" applyFont="1" applyBorder="1" applyAlignment="1">
      <alignment horizontal="center" vertical="center"/>
    </xf>
    <xf numFmtId="0" fontId="0" fillId="0" borderId="48" xfId="0" applyBorder="1">
      <alignment vertical="center"/>
    </xf>
    <xf numFmtId="0" fontId="7" fillId="0" borderId="50" xfId="0" applyFont="1" applyBorder="1">
      <alignment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0" fillId="0" borderId="54" xfId="0" applyBorder="1" applyAlignment="1">
      <alignment horizontal="right" vertical="center" wrapText="1"/>
    </xf>
    <xf numFmtId="0" fontId="0" fillId="0" borderId="54" xfId="0" applyBorder="1">
      <alignment vertical="center"/>
    </xf>
    <xf numFmtId="180" fontId="0" fillId="0" borderId="54" xfId="0" applyNumberFormat="1" applyBorder="1">
      <alignment vertical="center"/>
    </xf>
    <xf numFmtId="0" fontId="0" fillId="0" borderId="55" xfId="0" applyBorder="1">
      <alignment vertical="center"/>
    </xf>
    <xf numFmtId="0" fontId="13" fillId="8" borderId="7" xfId="0" applyFont="1" applyFill="1" applyBorder="1" applyAlignment="1" applyProtection="1">
      <alignment horizontal="center" vertical="center"/>
      <protection locked="0"/>
    </xf>
    <xf numFmtId="0" fontId="5" fillId="0" borderId="13" xfId="0" applyFont="1" applyBorder="1" applyAlignment="1">
      <alignment horizontal="center" vertical="center"/>
    </xf>
    <xf numFmtId="0" fontId="34" fillId="0" borderId="9" xfId="0" applyFont="1" applyBorder="1" applyAlignment="1">
      <alignment horizontal="center" vertical="center"/>
    </xf>
    <xf numFmtId="0" fontId="0" fillId="2" borderId="29" xfId="0" applyFill="1" applyBorder="1">
      <alignment vertical="center"/>
    </xf>
    <xf numFmtId="0" fontId="0" fillId="2" borderId="35" xfId="0" applyFill="1" applyBorder="1">
      <alignment vertical="center"/>
    </xf>
    <xf numFmtId="0" fontId="0" fillId="3" borderId="7" xfId="0" applyFill="1" applyBorder="1" applyProtection="1">
      <alignment vertical="center"/>
      <protection locked="0"/>
    </xf>
    <xf numFmtId="181" fontId="0" fillId="5" borderId="5" xfId="0" applyNumberFormat="1" applyFill="1" applyBorder="1" applyAlignment="1">
      <alignment horizontal="right" vertical="center"/>
    </xf>
    <xf numFmtId="181" fontId="0" fillId="5" borderId="4" xfId="0" applyNumberFormat="1" applyFill="1" applyBorder="1" applyAlignment="1">
      <alignment horizontal="right" vertical="center"/>
    </xf>
    <xf numFmtId="181" fontId="0" fillId="5" borderId="38" xfId="0" applyNumberFormat="1" applyFill="1" applyBorder="1" applyAlignment="1">
      <alignment horizontal="right" vertical="center"/>
    </xf>
    <xf numFmtId="10" fontId="0" fillId="5" borderId="28" xfId="0" applyNumberFormat="1" applyFill="1" applyBorder="1">
      <alignment vertical="center"/>
    </xf>
    <xf numFmtId="10" fontId="0" fillId="5" borderId="27" xfId="0" applyNumberFormat="1" applyFill="1" applyBorder="1">
      <alignment vertical="center"/>
    </xf>
    <xf numFmtId="10" fontId="0" fillId="6" borderId="27" xfId="0" applyNumberFormat="1" applyFill="1" applyBorder="1">
      <alignment vertical="center"/>
    </xf>
    <xf numFmtId="10" fontId="0" fillId="5" borderId="11" xfId="0" applyNumberFormat="1" applyFill="1" applyBorder="1">
      <alignment vertical="center"/>
    </xf>
    <xf numFmtId="178" fontId="5" fillId="3" borderId="13" xfId="0" applyNumberFormat="1" applyFont="1" applyFill="1" applyBorder="1" applyAlignment="1" applyProtection="1">
      <alignment horizontal="center" vertical="center"/>
      <protection locked="0"/>
    </xf>
    <xf numFmtId="0" fontId="0" fillId="0" borderId="14" xfId="0" applyBorder="1">
      <alignment vertical="center"/>
    </xf>
    <xf numFmtId="0" fontId="0" fillId="0" borderId="15" xfId="0" applyBorder="1">
      <alignment vertical="center"/>
    </xf>
    <xf numFmtId="0" fontId="34" fillId="0" borderId="9" xfId="0" applyFont="1" applyBorder="1" applyAlignment="1">
      <alignment horizontal="center" vertical="center"/>
    </xf>
    <xf numFmtId="0" fontId="35" fillId="0" borderId="13" xfId="0" applyFont="1" applyBorder="1" applyAlignment="1">
      <alignment horizontal="center" vertical="center"/>
    </xf>
    <xf numFmtId="0" fontId="0" fillId="0" borderId="14" xfId="0" applyBorder="1" applyAlignment="1">
      <alignment horizontal="center" vertical="center"/>
    </xf>
    <xf numFmtId="0" fontId="12" fillId="3" borderId="13" xfId="0" applyFont="1" applyFill="1" applyBorder="1" applyAlignment="1" applyProtection="1">
      <alignment horizontal="center" vertical="center"/>
      <protection locked="0"/>
    </xf>
    <xf numFmtId="0" fontId="0" fillId="3" borderId="14" xfId="0" applyFill="1" applyBorder="1" applyProtection="1">
      <alignment vertical="center"/>
      <protection locked="0"/>
    </xf>
    <xf numFmtId="0" fontId="0" fillId="3" borderId="15" xfId="0" applyFill="1" applyBorder="1" applyProtection="1">
      <alignment vertical="center"/>
      <protection locked="0"/>
    </xf>
    <xf numFmtId="0" fontId="36" fillId="0" borderId="9" xfId="0" applyFont="1" applyBorder="1" applyAlignment="1">
      <alignment horizontal="center" vertical="center" wrapText="1"/>
    </xf>
    <xf numFmtId="0" fontId="36" fillId="0" borderId="1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xf>
    <xf numFmtId="0" fontId="5" fillId="3" borderId="13" xfId="0" applyFont="1" applyFill="1" applyBorder="1" applyAlignment="1" applyProtection="1">
      <alignment horizontal="left" vertical="center" wrapText="1"/>
      <protection locked="0"/>
    </xf>
    <xf numFmtId="0" fontId="0" fillId="3" borderId="14" xfId="0" applyFill="1" applyBorder="1" applyAlignment="1" applyProtection="1">
      <alignment horizontal="left" vertical="center"/>
      <protection locked="0"/>
    </xf>
    <xf numFmtId="0" fontId="0" fillId="3" borderId="15" xfId="0" applyFill="1" applyBorder="1" applyAlignment="1" applyProtection="1">
      <alignment horizontal="left" vertical="center"/>
      <protection locked="0"/>
    </xf>
    <xf numFmtId="0" fontId="5" fillId="3" borderId="7" xfId="0" applyFont="1" applyFill="1" applyBorder="1" applyAlignment="1" applyProtection="1">
      <alignment horizontal="left" vertical="center" wrapText="1"/>
      <protection locked="0"/>
    </xf>
    <xf numFmtId="0" fontId="0" fillId="3" borderId="7" xfId="0" applyFill="1" applyBorder="1" applyAlignment="1" applyProtection="1">
      <alignment horizontal="left" vertical="center"/>
      <protection locked="0"/>
    </xf>
    <xf numFmtId="0" fontId="15" fillId="0" borderId="0" xfId="0" applyFont="1" applyAlignment="1">
      <alignment horizontal="center" vertical="center"/>
    </xf>
    <xf numFmtId="0" fontId="0" fillId="0" borderId="0" xfId="0" applyAlignment="1">
      <alignment horizontal="center" vertical="center"/>
    </xf>
    <xf numFmtId="0" fontId="20" fillId="0" borderId="0" xfId="0" applyFont="1" applyAlignment="1">
      <alignment horizontal="center" vertical="center"/>
    </xf>
    <xf numFmtId="0" fontId="31" fillId="0" borderId="21" xfId="0" applyFont="1" applyBorder="1" applyAlignment="1">
      <alignment horizontal="center" vertical="center"/>
    </xf>
    <xf numFmtId="0" fontId="31" fillId="0" borderId="8" xfId="0" applyFont="1" applyBorder="1" applyAlignment="1">
      <alignment horizontal="center" vertical="center"/>
    </xf>
    <xf numFmtId="0" fontId="25" fillId="0" borderId="21" xfId="0" applyFont="1" applyBorder="1" applyAlignment="1">
      <alignment horizontal="center" vertical="center"/>
    </xf>
    <xf numFmtId="0" fontId="25" fillId="0" borderId="8" xfId="0" applyFont="1" applyBorder="1" applyAlignment="1">
      <alignment horizontal="center" vertical="center"/>
    </xf>
    <xf numFmtId="176" fontId="3" fillId="0" borderId="31" xfId="0" applyNumberFormat="1" applyFont="1" applyBorder="1" applyAlignment="1">
      <alignment horizontal="center" vertical="center"/>
    </xf>
    <xf numFmtId="0" fontId="0" fillId="0" borderId="20" xfId="0" applyBorder="1" applyAlignment="1">
      <alignment horizontal="center" vertical="center"/>
    </xf>
    <xf numFmtId="176" fontId="3" fillId="0" borderId="29" xfId="0" applyNumberFormat="1" applyFont="1" applyBorder="1" applyAlignment="1">
      <alignment horizontal="center" vertical="center"/>
    </xf>
    <xf numFmtId="0" fontId="0" fillId="0" borderId="38" xfId="0" applyBorder="1" applyAlignment="1">
      <alignment horizontal="center" vertical="center"/>
    </xf>
    <xf numFmtId="0" fontId="6" fillId="0" borderId="29" xfId="0" applyFont="1" applyBorder="1" applyAlignment="1">
      <alignment horizontal="center" vertical="center" wrapText="1"/>
    </xf>
    <xf numFmtId="0" fontId="0" fillId="0" borderId="38" xfId="0" applyBorder="1" applyAlignment="1">
      <alignment horizontal="center" vertical="center" wrapText="1"/>
    </xf>
    <xf numFmtId="0" fontId="3" fillId="0" borderId="30" xfId="0" applyFont="1" applyBorder="1" applyAlignment="1">
      <alignment horizontal="center" vertical="center" wrapText="1"/>
    </xf>
    <xf numFmtId="0" fontId="0" fillId="0" borderId="31" xfId="0" applyBorder="1" applyAlignment="1">
      <alignment horizontal="center" vertical="center" wrapText="1"/>
    </xf>
    <xf numFmtId="0" fontId="0" fillId="0" borderId="41" xfId="0" applyBorder="1" applyAlignment="1">
      <alignment horizontal="center" vertical="center" wrapText="1"/>
    </xf>
    <xf numFmtId="0" fontId="0" fillId="0" borderId="20"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8" xfId="0" applyBorder="1" applyAlignment="1">
      <alignment horizontal="center" vertical="center"/>
    </xf>
    <xf numFmtId="180" fontId="0" fillId="5" borderId="6" xfId="0" applyNumberFormat="1" applyFill="1" applyBorder="1">
      <alignment vertical="center"/>
    </xf>
    <xf numFmtId="180" fontId="0" fillId="0" borderId="37" xfId="0" applyNumberFormat="1" applyBorder="1">
      <alignment vertical="center"/>
    </xf>
    <xf numFmtId="180" fontId="0" fillId="0" borderId="40" xfId="0" applyNumberFormat="1" applyBorder="1">
      <alignment vertical="center"/>
    </xf>
    <xf numFmtId="0" fontId="0" fillId="0" borderId="31" xfId="0" applyBorder="1">
      <alignment vertical="center"/>
    </xf>
    <xf numFmtId="0" fontId="0" fillId="0" borderId="41" xfId="0" applyBorder="1">
      <alignment vertical="center"/>
    </xf>
    <xf numFmtId="0" fontId="0" fillId="0" borderId="20" xfId="0" applyBorder="1">
      <alignment vertical="center"/>
    </xf>
    <xf numFmtId="0" fontId="0" fillId="0" borderId="18" xfId="0" applyBorder="1">
      <alignment vertical="center"/>
    </xf>
    <xf numFmtId="0" fontId="0" fillId="0" borderId="16" xfId="0" applyBorder="1">
      <alignment vertical="center"/>
    </xf>
    <xf numFmtId="180" fontId="0" fillId="5" borderId="46" xfId="0" applyNumberFormat="1" applyFill="1" applyBorder="1">
      <alignment vertical="center"/>
    </xf>
    <xf numFmtId="180" fontId="0" fillId="0" borderId="43" xfId="0" applyNumberFormat="1" applyBorder="1">
      <alignment vertical="center"/>
    </xf>
    <xf numFmtId="180" fontId="0" fillId="0" borderId="47" xfId="0" applyNumberFormat="1" applyBorder="1">
      <alignment vertical="center"/>
    </xf>
    <xf numFmtId="180" fontId="0" fillId="5" borderId="36" xfId="0" applyNumberFormat="1" applyFill="1" applyBorder="1">
      <alignment vertical="center"/>
    </xf>
    <xf numFmtId="180" fontId="0" fillId="0" borderId="3" xfId="0" applyNumberFormat="1" applyBorder="1">
      <alignment vertical="center"/>
    </xf>
    <xf numFmtId="180" fontId="0" fillId="0" borderId="39" xfId="0" applyNumberFormat="1" applyBorder="1">
      <alignment vertical="center"/>
    </xf>
    <xf numFmtId="0" fontId="0" fillId="6" borderId="32" xfId="0" applyFill="1" applyBorder="1" applyAlignment="1">
      <alignment horizontal="center" vertical="center"/>
    </xf>
    <xf numFmtId="0" fontId="0" fillId="0" borderId="1" xfId="0" applyBorder="1" applyAlignment="1">
      <alignment horizontal="center" vertical="center"/>
    </xf>
    <xf numFmtId="0" fontId="0" fillId="0" borderId="33" xfId="0" applyBorder="1" applyAlignment="1">
      <alignment horizontal="center" vertical="center"/>
    </xf>
    <xf numFmtId="0" fontId="3" fillId="0" borderId="21" xfId="0" applyFont="1" applyBorder="1" applyAlignment="1">
      <alignment horizontal="right" vertical="center" wrapText="1"/>
    </xf>
    <xf numFmtId="0" fontId="0" fillId="0" borderId="8" xfId="0" applyBorder="1" applyAlignment="1">
      <alignment horizontal="right" vertical="center" wrapText="1"/>
    </xf>
    <xf numFmtId="0" fontId="0" fillId="2" borderId="43" xfId="0" applyFill="1" applyBorder="1">
      <alignment vertical="center"/>
    </xf>
    <xf numFmtId="0" fontId="0" fillId="0" borderId="44" xfId="0" applyBorder="1">
      <alignment vertical="center"/>
    </xf>
    <xf numFmtId="0" fontId="0" fillId="2" borderId="42" xfId="0" applyFill="1" applyBorder="1">
      <alignment vertical="center"/>
    </xf>
    <xf numFmtId="0" fontId="0" fillId="0" borderId="35" xfId="0" applyBorder="1">
      <alignment vertical="center"/>
    </xf>
    <xf numFmtId="180" fontId="0" fillId="5" borderId="30" xfId="0" applyNumberFormat="1" applyFill="1" applyBorder="1">
      <alignment vertical="center"/>
    </xf>
    <xf numFmtId="180" fontId="0" fillId="0" borderId="31" xfId="0" applyNumberFormat="1" applyBorder="1">
      <alignment vertical="center"/>
    </xf>
    <xf numFmtId="180" fontId="0" fillId="0" borderId="41" xfId="0" applyNumberFormat="1" applyBorder="1">
      <alignment vertical="center"/>
    </xf>
    <xf numFmtId="180" fontId="0" fillId="0" borderId="20" xfId="0" applyNumberFormat="1" applyBorder="1">
      <alignment vertical="center"/>
    </xf>
    <xf numFmtId="180" fontId="0" fillId="2" borderId="30" xfId="0" applyNumberFormat="1" applyFill="1" applyBorder="1">
      <alignment vertical="center"/>
    </xf>
    <xf numFmtId="180" fontId="0" fillId="0" borderId="18" xfId="0" applyNumberFormat="1" applyBorder="1">
      <alignment vertical="center"/>
    </xf>
    <xf numFmtId="180" fontId="0" fillId="0" borderId="16" xfId="0" applyNumberFormat="1" applyBorder="1">
      <alignment vertical="center"/>
    </xf>
    <xf numFmtId="177" fontId="3" fillId="5" borderId="10" xfId="0" applyNumberFormat="1" applyFont="1" applyFill="1" applyBorder="1">
      <alignment vertical="center"/>
    </xf>
    <xf numFmtId="177" fontId="3" fillId="5" borderId="11" xfId="0" applyNumberFormat="1" applyFont="1" applyFill="1" applyBorder="1">
      <alignment vertical="center"/>
    </xf>
    <xf numFmtId="180" fontId="0" fillId="5" borderId="34" xfId="0" applyNumberFormat="1" applyFill="1" applyBorder="1">
      <alignment vertical="center"/>
    </xf>
    <xf numFmtId="180" fontId="0" fillId="0" borderId="44" xfId="0" applyNumberFormat="1" applyBorder="1">
      <alignment vertical="center"/>
    </xf>
    <xf numFmtId="180" fontId="0" fillId="0" borderId="45" xfId="0" applyNumberFormat="1" applyBorder="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right" vertical="center" wrapText="1"/>
    </xf>
    <xf numFmtId="0" fontId="0" fillId="0" borderId="0" xfId="0">
      <alignment vertical="center"/>
    </xf>
    <xf numFmtId="0" fontId="28" fillId="0" borderId="13" xfId="0" applyFont="1" applyBorder="1" applyAlignment="1">
      <alignment horizontal="center" vertical="center"/>
    </xf>
    <xf numFmtId="0" fontId="0" fillId="0" borderId="15" xfId="0" applyBorder="1" applyAlignment="1">
      <alignment horizontal="center" vertical="center"/>
    </xf>
    <xf numFmtId="0" fontId="0" fillId="2" borderId="31" xfId="0" applyFill="1" applyBorder="1">
      <alignment vertical="center"/>
    </xf>
    <xf numFmtId="0" fontId="0" fillId="2" borderId="29" xfId="0" applyFill="1" applyBorder="1">
      <alignment vertical="center"/>
    </xf>
    <xf numFmtId="0" fontId="0" fillId="0" borderId="38" xfId="0" applyBorder="1">
      <alignment vertical="center"/>
    </xf>
    <xf numFmtId="0" fontId="12" fillId="0" borderId="13" xfId="0" applyFont="1" applyBorder="1" applyAlignment="1">
      <alignment horizontal="center" vertical="center" wrapText="1"/>
    </xf>
    <xf numFmtId="0" fontId="0" fillId="0" borderId="15" xfId="0" applyBorder="1" applyAlignment="1">
      <alignment horizontal="center" vertical="center" wrapText="1"/>
    </xf>
    <xf numFmtId="0" fontId="14" fillId="0" borderId="13" xfId="0" applyFont="1" applyBorder="1" applyAlignment="1">
      <alignment horizontal="center" vertical="center" wrapText="1"/>
    </xf>
    <xf numFmtId="0" fontId="17" fillId="0" borderId="13" xfId="0" applyFont="1" applyBorder="1" applyAlignment="1">
      <alignment horizontal="center" vertical="center" wrapText="1"/>
    </xf>
    <xf numFmtId="0" fontId="0" fillId="0" borderId="14" xfId="0" applyBorder="1" applyAlignment="1">
      <alignment horizontal="center" vertical="center" wrapText="1"/>
    </xf>
    <xf numFmtId="0" fontId="6" fillId="0" borderId="13" xfId="0" applyFont="1" applyBorder="1" applyAlignment="1">
      <alignment horizontal="center" vertical="center" wrapText="1"/>
    </xf>
    <xf numFmtId="0" fontId="21" fillId="0" borderId="13" xfId="0" applyFont="1" applyBorder="1" applyAlignment="1">
      <alignment horizontal="center" vertical="center" wrapText="1"/>
    </xf>
    <xf numFmtId="0" fontId="40" fillId="0" borderId="13" xfId="0" applyFont="1" applyBorder="1" applyAlignment="1">
      <alignment vertical="center" wrapText="1"/>
    </xf>
    <xf numFmtId="0" fontId="40" fillId="0" borderId="14" xfId="0" applyFont="1" applyBorder="1">
      <alignment vertical="center"/>
    </xf>
    <xf numFmtId="0" fontId="4" fillId="3" borderId="13" xfId="0" applyFont="1" applyFill="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9" fillId="0" borderId="13" xfId="0" applyFont="1" applyBorder="1" applyAlignment="1">
      <alignment horizontal="center" vertical="center" wrapText="1"/>
    </xf>
    <xf numFmtId="0" fontId="40" fillId="0" borderId="14" xfId="0" applyFont="1" applyBorder="1" applyAlignment="1">
      <alignment horizontal="center" vertical="center"/>
    </xf>
    <xf numFmtId="0" fontId="40" fillId="0" borderId="15" xfId="0" applyFont="1" applyBorder="1" applyAlignment="1">
      <alignment horizontal="center" vertical="center"/>
    </xf>
    <xf numFmtId="0" fontId="8" fillId="5" borderId="13" xfId="0" applyFont="1" applyFill="1" applyBorder="1" applyAlignment="1">
      <alignment horizontal="center" vertical="center" wrapText="1"/>
    </xf>
    <xf numFmtId="0" fontId="40" fillId="0" borderId="13" xfId="0" applyFont="1" applyBorder="1" applyAlignment="1">
      <alignment horizontal="center" vertical="center" wrapText="1"/>
    </xf>
    <xf numFmtId="0" fontId="38" fillId="3" borderId="17" xfId="0" applyFont="1" applyFill="1" applyBorder="1" applyAlignment="1" applyProtection="1">
      <alignment horizontal="left" vertical="center"/>
      <protection locked="0"/>
    </xf>
    <xf numFmtId="0" fontId="39" fillId="3" borderId="23" xfId="0" applyFont="1" applyFill="1" applyBorder="1" applyProtection="1">
      <alignment vertical="center"/>
      <protection locked="0"/>
    </xf>
    <xf numFmtId="0" fontId="39" fillId="3" borderId="18" xfId="0" applyFont="1" applyFill="1" applyBorder="1" applyProtection="1">
      <alignment vertical="center"/>
      <protection locked="0"/>
    </xf>
    <xf numFmtId="0" fontId="39" fillId="3" borderId="24" xfId="0" applyFont="1" applyFill="1" applyBorder="1" applyProtection="1">
      <alignment vertical="center"/>
      <protection locked="0"/>
    </xf>
    <xf numFmtId="0" fontId="39" fillId="3" borderId="0" xfId="0" applyFont="1" applyFill="1" applyProtection="1">
      <alignment vertical="center"/>
      <protection locked="0"/>
    </xf>
    <xf numFmtId="0" fontId="39" fillId="3" borderId="25" xfId="0" applyFont="1" applyFill="1" applyBorder="1" applyProtection="1">
      <alignment vertical="center"/>
      <protection locked="0"/>
    </xf>
    <xf numFmtId="0" fontId="39" fillId="3" borderId="12" xfId="0" applyFont="1" applyFill="1" applyBorder="1" applyProtection="1">
      <alignment vertical="center"/>
      <protection locked="0"/>
    </xf>
    <xf numFmtId="0" fontId="39" fillId="3" borderId="19" xfId="0" applyFont="1" applyFill="1" applyBorder="1" applyProtection="1">
      <alignment vertical="center"/>
      <protection locked="0"/>
    </xf>
    <xf numFmtId="0" fontId="39" fillId="3" borderId="16" xfId="0" applyFont="1" applyFill="1" applyBorder="1" applyProtection="1">
      <alignment vertical="center"/>
      <protection locked="0"/>
    </xf>
    <xf numFmtId="0" fontId="9" fillId="0" borderId="13" xfId="0" applyFont="1" applyBorder="1" applyAlignment="1">
      <alignment vertical="center" wrapText="1"/>
    </xf>
    <xf numFmtId="0" fontId="40" fillId="0" borderId="15" xfId="0" applyFont="1" applyBorder="1">
      <alignment vertical="center"/>
    </xf>
    <xf numFmtId="0" fontId="19" fillId="11" borderId="0" xfId="0" applyFont="1" applyFill="1" applyAlignment="1">
      <alignment horizontal="center" vertical="center"/>
    </xf>
    <xf numFmtId="0" fontId="30" fillId="0" borderId="49" xfId="0" applyFont="1" applyBorder="1" applyAlignment="1">
      <alignment horizontal="center" vertical="center"/>
    </xf>
    <xf numFmtId="0" fontId="0" fillId="0" borderId="49" xfId="0" applyBorder="1" applyAlignment="1">
      <alignment horizontal="center" vertical="center"/>
    </xf>
    <xf numFmtId="0" fontId="35" fillId="0" borderId="9" xfId="0" applyFont="1" applyBorder="1" applyAlignment="1">
      <alignment horizontal="center" vertical="center"/>
    </xf>
    <xf numFmtId="0" fontId="35" fillId="0" borderId="14" xfId="0" applyFont="1" applyBorder="1" applyAlignment="1">
      <alignment horizontal="center" vertical="center"/>
    </xf>
    <xf numFmtId="0" fontId="32" fillId="0" borderId="14" xfId="0" applyFont="1" applyBorder="1">
      <alignment vertical="center"/>
    </xf>
    <xf numFmtId="0" fontId="32" fillId="0" borderId="15" xfId="0" applyFont="1" applyBorder="1">
      <alignment vertical="center"/>
    </xf>
    <xf numFmtId="0" fontId="0" fillId="0" borderId="14" xfId="0" applyBorder="1" applyProtection="1">
      <alignment vertical="center"/>
      <protection locked="0"/>
    </xf>
    <xf numFmtId="0" fontId="0" fillId="0" borderId="15" xfId="0" applyBorder="1" applyProtection="1">
      <alignment vertical="center"/>
      <protection locked="0"/>
    </xf>
    <xf numFmtId="0" fontId="3" fillId="3" borderId="13" xfId="0" applyFont="1" applyFill="1" applyBorder="1" applyAlignment="1" applyProtection="1">
      <alignment horizontal="left" vertical="center" wrapText="1"/>
      <protection locked="0"/>
    </xf>
    <xf numFmtId="0" fontId="26" fillId="3" borderId="14" xfId="0" applyFont="1" applyFill="1" applyBorder="1" applyAlignment="1" applyProtection="1">
      <alignment horizontal="left" vertical="center"/>
      <protection locked="0"/>
    </xf>
    <xf numFmtId="0" fontId="3" fillId="3" borderId="12" xfId="0" applyFont="1" applyFill="1" applyBorder="1" applyAlignment="1" applyProtection="1">
      <alignment horizontal="left" vertical="center" wrapText="1"/>
      <protection locked="0"/>
    </xf>
    <xf numFmtId="0" fontId="26" fillId="3" borderId="19" xfId="0" applyFont="1" applyFill="1" applyBorder="1" applyAlignment="1" applyProtection="1">
      <alignment horizontal="left" vertical="center"/>
      <protection locked="0"/>
    </xf>
    <xf numFmtId="0" fontId="0" fillId="3" borderId="16" xfId="0" applyFill="1" applyBorder="1" applyProtection="1">
      <alignment vertical="center"/>
      <protection locked="0"/>
    </xf>
    <xf numFmtId="0" fontId="34" fillId="0" borderId="13" xfId="0" applyFont="1" applyBorder="1" applyAlignment="1">
      <alignment horizontal="center" vertical="center"/>
    </xf>
    <xf numFmtId="0" fontId="36" fillId="0" borderId="13" xfId="0" applyFont="1" applyBorder="1" applyAlignment="1">
      <alignment horizontal="center" vertical="center" wrapText="1"/>
    </xf>
    <xf numFmtId="0" fontId="0" fillId="3" borderId="13" xfId="0" applyFill="1" applyBorder="1" applyAlignment="1" applyProtection="1">
      <alignment vertical="center" wrapText="1"/>
      <protection locked="0"/>
    </xf>
    <xf numFmtId="0" fontId="0" fillId="3" borderId="13" xfId="0" applyFill="1" applyBorder="1" applyAlignment="1" applyProtection="1">
      <alignment horizontal="center" vertical="center" wrapText="1"/>
      <protection locked="0"/>
    </xf>
    <xf numFmtId="0" fontId="0" fillId="3" borderId="14"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8" fillId="3" borderId="13" xfId="0" applyFont="1" applyFill="1" applyBorder="1" applyAlignment="1" applyProtection="1">
      <alignment horizontal="center" vertical="center" wrapText="1"/>
      <protection locked="0"/>
    </xf>
    <xf numFmtId="0" fontId="0" fillId="3" borderId="17" xfId="0" applyFill="1" applyBorder="1" applyAlignment="1" applyProtection="1">
      <alignment horizontal="left" vertical="center"/>
      <protection locked="0"/>
    </xf>
    <xf numFmtId="0" fontId="0" fillId="3" borderId="23" xfId="0" applyFill="1" applyBorder="1" applyProtection="1">
      <alignment vertical="center"/>
      <protection locked="0"/>
    </xf>
    <xf numFmtId="0" fontId="0" fillId="3" borderId="18" xfId="0" applyFill="1" applyBorder="1" applyProtection="1">
      <alignment vertical="center"/>
      <protection locked="0"/>
    </xf>
    <xf numFmtId="0" fontId="0" fillId="3" borderId="24" xfId="0" applyFill="1" applyBorder="1" applyProtection="1">
      <alignment vertical="center"/>
      <protection locked="0"/>
    </xf>
    <xf numFmtId="0" fontId="0" fillId="3" borderId="0" xfId="0" applyFill="1" applyProtection="1">
      <alignment vertical="center"/>
      <protection locked="0"/>
    </xf>
    <xf numFmtId="0" fontId="0" fillId="3" borderId="25" xfId="0" applyFill="1" applyBorder="1" applyProtection="1">
      <alignment vertical="center"/>
      <protection locked="0"/>
    </xf>
    <xf numFmtId="0" fontId="0" fillId="3" borderId="12" xfId="0" applyFill="1" applyBorder="1" applyProtection="1">
      <alignment vertical="center"/>
      <protection locked="0"/>
    </xf>
    <xf numFmtId="0" fontId="0" fillId="3" borderId="19" xfId="0" applyFill="1" applyBorder="1" applyProtection="1">
      <alignment vertical="center"/>
      <protection locked="0"/>
    </xf>
  </cellXfs>
  <cellStyles count="1">
    <cellStyle name="標準" xfId="0" builtinId="0"/>
  </cellStyles>
  <dxfs count="3">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10</xdr:col>
      <xdr:colOff>315524</xdr:colOff>
      <xdr:row>58</xdr:row>
      <xdr:rowOff>142874</xdr:rowOff>
    </xdr:from>
    <xdr:to>
      <xdr:col>11</xdr:col>
      <xdr:colOff>291712</xdr:colOff>
      <xdr:row>60</xdr:row>
      <xdr:rowOff>767952</xdr:rowOff>
    </xdr:to>
    <xdr:sp macro="" textlink="">
      <xdr:nvSpPr>
        <xdr:cNvPr id="2" name="矢印: 下 20">
          <a:extLst>
            <a:ext uri="{FF2B5EF4-FFF2-40B4-BE49-F238E27FC236}">
              <a16:creationId xmlns:a16="http://schemas.microsoft.com/office/drawing/2014/main" id="{7977DF94-2AA5-4530-BE51-94194E630608}"/>
            </a:ext>
          </a:extLst>
        </xdr:cNvPr>
        <xdr:cNvSpPr/>
      </xdr:nvSpPr>
      <xdr:spPr>
        <a:xfrm rot="16200000">
          <a:off x="7496779" y="18945819"/>
          <a:ext cx="2101453"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360764</xdr:colOff>
      <xdr:row>21</xdr:row>
      <xdr:rowOff>134543</xdr:rowOff>
    </xdr:from>
    <xdr:to>
      <xdr:col>11</xdr:col>
      <xdr:colOff>336952</xdr:colOff>
      <xdr:row>29</xdr:row>
      <xdr:rowOff>202407</xdr:rowOff>
    </xdr:to>
    <xdr:sp macro="" textlink="">
      <xdr:nvSpPr>
        <xdr:cNvPr id="3" name="矢印: 下 20">
          <a:extLst>
            <a:ext uri="{FF2B5EF4-FFF2-40B4-BE49-F238E27FC236}">
              <a16:creationId xmlns:a16="http://schemas.microsoft.com/office/drawing/2014/main" id="{C9690009-707B-48BD-BC96-CDF07D860A64}"/>
            </a:ext>
          </a:extLst>
        </xdr:cNvPr>
        <xdr:cNvSpPr/>
      </xdr:nvSpPr>
      <xdr:spPr>
        <a:xfrm rot="16200000">
          <a:off x="7606314" y="7528918"/>
          <a:ext cx="197286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351239</xdr:colOff>
      <xdr:row>51</xdr:row>
      <xdr:rowOff>178596</xdr:rowOff>
    </xdr:from>
    <xdr:to>
      <xdr:col>11</xdr:col>
      <xdr:colOff>327427</xdr:colOff>
      <xdr:row>54</xdr:row>
      <xdr:rowOff>29765</xdr:rowOff>
    </xdr:to>
    <xdr:sp macro="" textlink="">
      <xdr:nvSpPr>
        <xdr:cNvPr id="4" name="矢印: 下 20">
          <a:extLst>
            <a:ext uri="{FF2B5EF4-FFF2-40B4-BE49-F238E27FC236}">
              <a16:creationId xmlns:a16="http://schemas.microsoft.com/office/drawing/2014/main" id="{E60FCE18-0DF4-465F-BFC5-EA82FF8D2DF8}"/>
            </a:ext>
          </a:extLst>
        </xdr:cNvPr>
        <xdr:cNvSpPr/>
      </xdr:nvSpPr>
      <xdr:spPr>
        <a:xfrm rot="16200000">
          <a:off x="7538449" y="15108436"/>
          <a:ext cx="208954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370290</xdr:colOff>
      <xdr:row>21</xdr:row>
      <xdr:rowOff>120255</xdr:rowOff>
    </xdr:from>
    <xdr:to>
      <xdr:col>20</xdr:col>
      <xdr:colOff>346478</xdr:colOff>
      <xdr:row>29</xdr:row>
      <xdr:rowOff>188119</xdr:rowOff>
    </xdr:to>
    <xdr:sp macro="" textlink="">
      <xdr:nvSpPr>
        <xdr:cNvPr id="5" name="矢印: 下 20">
          <a:extLst>
            <a:ext uri="{FF2B5EF4-FFF2-40B4-BE49-F238E27FC236}">
              <a16:creationId xmlns:a16="http://schemas.microsoft.com/office/drawing/2014/main" id="{3819A8F8-2B3E-44A5-A4E0-B3278629BD1D}"/>
            </a:ext>
          </a:extLst>
        </xdr:cNvPr>
        <xdr:cNvSpPr/>
      </xdr:nvSpPr>
      <xdr:spPr>
        <a:xfrm rot="16200000">
          <a:off x="15695421" y="8417124"/>
          <a:ext cx="1972864" cy="69056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604838</xdr:colOff>
      <xdr:row>0</xdr:row>
      <xdr:rowOff>154783</xdr:rowOff>
    </xdr:from>
    <xdr:to>
      <xdr:col>18</xdr:col>
      <xdr:colOff>547687</xdr:colOff>
      <xdr:row>1</xdr:row>
      <xdr:rowOff>357188</xdr:rowOff>
    </xdr:to>
    <xdr:sp macro="" textlink="">
      <xdr:nvSpPr>
        <xdr:cNvPr id="18" name="角丸四角形吹き出し 3">
          <a:extLst>
            <a:ext uri="{FF2B5EF4-FFF2-40B4-BE49-F238E27FC236}">
              <a16:creationId xmlns:a16="http://schemas.microsoft.com/office/drawing/2014/main" id="{1CBFC9A3-1764-4DB8-A2C8-EF3F03E88D18}"/>
            </a:ext>
            <a:ext uri="{147F2762-F138-4A5C-976F-8EAC2B608ADB}">
              <a16:predDERef xmlns:a16="http://schemas.microsoft.com/office/drawing/2014/main" pred="{45B379C0-E527-4C93-A9E8-59CD032D0CB0}"/>
            </a:ext>
          </a:extLst>
        </xdr:cNvPr>
        <xdr:cNvSpPr/>
      </xdr:nvSpPr>
      <xdr:spPr>
        <a:xfrm>
          <a:off x="12237244" y="154783"/>
          <a:ext cx="3633787" cy="440530"/>
        </a:xfrm>
        <a:prstGeom prst="wedgeRoundRectCallout">
          <a:avLst>
            <a:gd name="adj1" fmla="val -150708"/>
            <a:gd name="adj2" fmla="val 216233"/>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利用時間目安（計算には影響しません）</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6</xdr:col>
      <xdr:colOff>381000</xdr:colOff>
      <xdr:row>1</xdr:row>
      <xdr:rowOff>257175</xdr:rowOff>
    </xdr:from>
    <xdr:to>
      <xdr:col>9</xdr:col>
      <xdr:colOff>666749</xdr:colOff>
      <xdr:row>2</xdr:row>
      <xdr:rowOff>180976</xdr:rowOff>
    </xdr:to>
    <xdr:sp macro="" textlink="">
      <xdr:nvSpPr>
        <xdr:cNvPr id="19" name="角丸四角形吹き出し 3">
          <a:extLst>
            <a:ext uri="{FF2B5EF4-FFF2-40B4-BE49-F238E27FC236}">
              <a16:creationId xmlns:a16="http://schemas.microsoft.com/office/drawing/2014/main" id="{55DFF665-ADEB-4A81-A1EF-61E0E78261A2}"/>
            </a:ext>
            <a:ext uri="{147F2762-F138-4A5C-976F-8EAC2B608ADB}">
              <a16:predDERef xmlns:a16="http://schemas.microsoft.com/office/drawing/2014/main" pred="{C05B8CEA-68AE-49B1-BDDF-5C71E7697387}"/>
            </a:ext>
          </a:extLst>
        </xdr:cNvPr>
        <xdr:cNvSpPr/>
      </xdr:nvSpPr>
      <xdr:spPr>
        <a:xfrm>
          <a:off x="5286375" y="495300"/>
          <a:ext cx="2440780" cy="459582"/>
        </a:xfrm>
        <a:prstGeom prst="wedgeRoundRectCallout">
          <a:avLst>
            <a:gd name="adj1" fmla="val 16334"/>
            <a:gd name="adj2" fmla="val 108189"/>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プルダウン入力</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13</xdr:col>
      <xdr:colOff>609602</xdr:colOff>
      <xdr:row>4</xdr:row>
      <xdr:rowOff>383383</xdr:rowOff>
    </xdr:from>
    <xdr:to>
      <xdr:col>18</xdr:col>
      <xdr:colOff>166688</xdr:colOff>
      <xdr:row>6</xdr:row>
      <xdr:rowOff>216695</xdr:rowOff>
    </xdr:to>
    <xdr:sp macro="" textlink="">
      <xdr:nvSpPr>
        <xdr:cNvPr id="23" name="角丸四角形吹き出し 3">
          <a:extLst>
            <a:ext uri="{FF2B5EF4-FFF2-40B4-BE49-F238E27FC236}">
              <a16:creationId xmlns:a16="http://schemas.microsoft.com/office/drawing/2014/main" id="{5AFA8C41-D559-425C-B2CF-CB5478AC8F23}"/>
            </a:ext>
            <a:ext uri="{147F2762-F138-4A5C-976F-8EAC2B608ADB}">
              <a16:predDERef xmlns:a16="http://schemas.microsoft.com/office/drawing/2014/main" pred="{C05B8CEA-68AE-49B1-BDDF-5C71E7697387}"/>
            </a:ext>
          </a:extLst>
        </xdr:cNvPr>
        <xdr:cNvSpPr/>
      </xdr:nvSpPr>
      <xdr:spPr>
        <a:xfrm>
          <a:off x="12039602" y="2062164"/>
          <a:ext cx="3283742" cy="464344"/>
        </a:xfrm>
        <a:prstGeom prst="wedgeRoundRectCallout">
          <a:avLst>
            <a:gd name="adj1" fmla="val -200989"/>
            <a:gd name="adj2" fmla="val -75415"/>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その他</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選択時に要自由記述</a:t>
          </a:r>
          <a:endParaRPr lang="en-US" altLang="ja-JP"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12</xdr:col>
      <xdr:colOff>1838326</xdr:colOff>
      <xdr:row>4</xdr:row>
      <xdr:rowOff>373857</xdr:rowOff>
    </xdr:from>
    <xdr:to>
      <xdr:col>18</xdr:col>
      <xdr:colOff>604839</xdr:colOff>
      <xdr:row>7</xdr:row>
      <xdr:rowOff>14289</xdr:rowOff>
    </xdr:to>
    <xdr:sp macro="" textlink="">
      <xdr:nvSpPr>
        <xdr:cNvPr id="24" name="角丸四角形吹き出し 3">
          <a:extLst>
            <a:ext uri="{FF2B5EF4-FFF2-40B4-BE49-F238E27FC236}">
              <a16:creationId xmlns:a16="http://schemas.microsoft.com/office/drawing/2014/main" id="{4B12CD02-E588-4CEA-B061-A638ACD54651}"/>
            </a:ext>
            <a:ext uri="{147F2762-F138-4A5C-976F-8EAC2B608ADB}">
              <a16:predDERef xmlns:a16="http://schemas.microsoft.com/office/drawing/2014/main" pred="{C05B8CEA-68AE-49B1-BDDF-5C71E7697387}"/>
            </a:ext>
          </a:extLst>
        </xdr:cNvPr>
        <xdr:cNvSpPr/>
      </xdr:nvSpPr>
      <xdr:spPr>
        <a:xfrm>
          <a:off x="11018045" y="2052638"/>
          <a:ext cx="4910138" cy="497682"/>
        </a:xfrm>
        <a:prstGeom prst="wedgeRoundRectCallout">
          <a:avLst>
            <a:gd name="adj1" fmla="val -21998"/>
            <a:gd name="adj2" fmla="val -1413"/>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真上の欄で</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その他</a:t>
          </a:r>
          <a:r>
            <a:rPr lang="en-US" altLang="ja-JP" sz="1400" b="1" i="0" u="none" strike="noStrike">
              <a:solidFill>
                <a:srgbClr val="000000"/>
              </a:solidFill>
              <a:latin typeface="Calibri" panose="020F0502020204030204" pitchFamily="34" charset="0"/>
              <a:cs typeface="Calibri" panose="020F0502020204030204" pitchFamily="34" charset="0"/>
            </a:rPr>
            <a:t>』</a:t>
          </a:r>
          <a:r>
            <a:rPr lang="ja-JP" altLang="en-US" sz="1400" b="1" i="0" u="none" strike="noStrike">
              <a:solidFill>
                <a:srgbClr val="000000"/>
              </a:solidFill>
              <a:latin typeface="Calibri" panose="020F0502020204030204" pitchFamily="34" charset="0"/>
              <a:cs typeface="Calibri" panose="020F0502020204030204" pitchFamily="34" charset="0"/>
            </a:rPr>
            <a:t>選択時に要自由記述</a:t>
          </a:r>
          <a:endParaRPr lang="en-US" altLang="ja-JP"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2</xdr:col>
      <xdr:colOff>607220</xdr:colOff>
      <xdr:row>26</xdr:row>
      <xdr:rowOff>61910</xdr:rowOff>
    </xdr:from>
    <xdr:to>
      <xdr:col>8</xdr:col>
      <xdr:colOff>366711</xdr:colOff>
      <xdr:row>32</xdr:row>
      <xdr:rowOff>83343</xdr:rowOff>
    </xdr:to>
    <xdr:sp macro="" textlink="">
      <xdr:nvSpPr>
        <xdr:cNvPr id="25" name="角丸四角形吹き出し 3">
          <a:extLst>
            <a:ext uri="{FF2B5EF4-FFF2-40B4-BE49-F238E27FC236}">
              <a16:creationId xmlns:a16="http://schemas.microsoft.com/office/drawing/2014/main" id="{50E74CAA-F13A-4ED6-88C2-587D60824C34}"/>
            </a:ext>
            <a:ext uri="{147F2762-F138-4A5C-976F-8EAC2B608ADB}">
              <a16:predDERef xmlns:a16="http://schemas.microsoft.com/office/drawing/2014/main" pred="{C05B8CEA-68AE-49B1-BDDF-5C71E7697387}"/>
            </a:ext>
          </a:extLst>
        </xdr:cNvPr>
        <xdr:cNvSpPr/>
      </xdr:nvSpPr>
      <xdr:spPr>
        <a:xfrm>
          <a:off x="3286126" y="8908254"/>
          <a:ext cx="3450429" cy="1450183"/>
        </a:xfrm>
        <a:prstGeom prst="wedgeRoundRectCallout">
          <a:avLst>
            <a:gd name="adj1" fmla="val -15944"/>
            <a:gd name="adj2" fmla="val -176307"/>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都市ガスの単位発熱量</a:t>
          </a:r>
          <a:endParaRPr lang="en-US" altLang="ja-JP" sz="1200" b="1" i="0" u="none" strike="noStrike">
            <a:solidFill>
              <a:srgbClr val="000000"/>
            </a:solidFill>
            <a:latin typeface="Calibri" panose="020F0502020204030204" pitchFamily="34" charset="0"/>
            <a:cs typeface="Calibri" panose="020F0502020204030204" pitchFamily="34" charset="0"/>
          </a:endParaRPr>
        </a:p>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敢えて発熱量を抑えたものを使用している場合はここに単位発熱量の記載をお願いします</a:t>
          </a:r>
          <a:endParaRPr lang="en-US" altLang="ja-JP" sz="1200" b="1" i="0" u="none" strike="noStrike">
            <a:solidFill>
              <a:srgbClr val="000000"/>
            </a:solidFill>
            <a:latin typeface="Calibri" panose="020F0502020204030204" pitchFamily="34" charset="0"/>
            <a:cs typeface="Calibri" panose="020F0502020204030204" pitchFamily="34" charset="0"/>
          </a:endParaRPr>
        </a:p>
        <a:p>
          <a:pPr marL="0" indent="0" algn="ctr"/>
          <a:r>
            <a:rPr lang="ja-JP" altLang="en-US" sz="1200" b="1" i="0" u="none" strike="noStrike">
              <a:solidFill>
                <a:srgbClr val="000000"/>
              </a:solidFill>
              <a:latin typeface="Calibri" panose="020F0502020204030204" pitchFamily="34" charset="0"/>
              <a:cs typeface="Calibri" panose="020F0502020204030204" pitchFamily="34" charset="0"/>
            </a:rPr>
            <a:t>それ以外の方は（一般）に排出量の記入のみをお願いします</a:t>
          </a:r>
          <a:endParaRPr lang="en-US" sz="12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0</xdr:col>
      <xdr:colOff>295274</xdr:colOff>
      <xdr:row>22</xdr:row>
      <xdr:rowOff>133350</xdr:rowOff>
    </xdr:from>
    <xdr:to>
      <xdr:col>2</xdr:col>
      <xdr:colOff>464343</xdr:colOff>
      <xdr:row>24</xdr:row>
      <xdr:rowOff>123825</xdr:rowOff>
    </xdr:to>
    <xdr:sp macro="" textlink="">
      <xdr:nvSpPr>
        <xdr:cNvPr id="27" name="角丸四角形吹き出し 11">
          <a:extLst>
            <a:ext uri="{FF2B5EF4-FFF2-40B4-BE49-F238E27FC236}">
              <a16:creationId xmlns:a16="http://schemas.microsoft.com/office/drawing/2014/main" id="{8871D984-4F67-4142-95E4-53824ED5D39C}"/>
            </a:ext>
            <a:ext uri="{147F2762-F138-4A5C-976F-8EAC2B608ADB}">
              <a16:predDERef xmlns:a16="http://schemas.microsoft.com/office/drawing/2014/main" pred="{063EFC7C-C934-4F39-9D4C-707D6EB293A7}"/>
            </a:ext>
          </a:extLst>
        </xdr:cNvPr>
        <xdr:cNvSpPr/>
      </xdr:nvSpPr>
      <xdr:spPr>
        <a:xfrm>
          <a:off x="295274" y="7122319"/>
          <a:ext cx="2847975" cy="466725"/>
        </a:xfrm>
        <a:prstGeom prst="wedgeRoundRectCallout">
          <a:avLst>
            <a:gd name="adj1" fmla="val -15789"/>
            <a:gd name="adj2" fmla="val -93764"/>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ja-JP" altLang="en-US" sz="1400" b="1" i="0" u="none" strike="noStrike">
              <a:solidFill>
                <a:srgbClr val="000000"/>
              </a:solidFill>
              <a:latin typeface="Calibri" panose="020F0502020204030204" pitchFamily="34" charset="0"/>
              <a:cs typeface="Calibri" panose="020F0502020204030204" pitchFamily="34" charset="0"/>
            </a:rPr>
            <a:t>プルダウン入力</a:t>
          </a: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8</xdr:col>
      <xdr:colOff>80965</xdr:colOff>
      <xdr:row>18</xdr:row>
      <xdr:rowOff>95251</xdr:rowOff>
    </xdr:from>
    <xdr:to>
      <xdr:col>10</xdr:col>
      <xdr:colOff>23814</xdr:colOff>
      <xdr:row>19</xdr:row>
      <xdr:rowOff>154782</xdr:rowOff>
    </xdr:to>
    <xdr:sp macro="" textlink="">
      <xdr:nvSpPr>
        <xdr:cNvPr id="28" name="角丸四角形吹き出し 3">
          <a:extLst>
            <a:ext uri="{FF2B5EF4-FFF2-40B4-BE49-F238E27FC236}">
              <a16:creationId xmlns:a16="http://schemas.microsoft.com/office/drawing/2014/main" id="{EA992E13-0B19-465C-BD95-A7496D3CF8F2}"/>
            </a:ext>
            <a:ext uri="{147F2762-F138-4A5C-976F-8EAC2B608ADB}">
              <a16:predDERef xmlns:a16="http://schemas.microsoft.com/office/drawing/2014/main" pred="{45B379C0-E527-4C93-A9E8-59CD032D0CB0}"/>
            </a:ext>
          </a:extLst>
        </xdr:cNvPr>
        <xdr:cNvSpPr/>
      </xdr:nvSpPr>
      <xdr:spPr>
        <a:xfrm>
          <a:off x="6450809" y="7036595"/>
          <a:ext cx="1323974" cy="297656"/>
        </a:xfrm>
        <a:prstGeom prst="wedgeRoundRectCallout">
          <a:avLst>
            <a:gd name="adj1" fmla="val -6046"/>
            <a:gd name="adj2" fmla="val -352107"/>
            <a:gd name="adj3" fmla="val 16667"/>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endParaRPr lang="en-US" sz="1400" b="1" i="0" u="none" strike="noStrike">
            <a:solidFill>
              <a:srgbClr val="000000"/>
            </a:solidFill>
            <a:latin typeface="Calibri" panose="020F0502020204030204" pitchFamily="34" charset="0"/>
            <a:cs typeface="Calibri" panose="020F0502020204030204" pitchFamily="34" charset="0"/>
          </a:endParaRPr>
        </a:p>
      </xdr:txBody>
    </xdr:sp>
    <xdr:clientData/>
  </xdr:twoCellAnchor>
  <xdr:twoCellAnchor>
    <xdr:from>
      <xdr:col>6</xdr:col>
      <xdr:colOff>473870</xdr:colOff>
      <xdr:row>18</xdr:row>
      <xdr:rowOff>61913</xdr:rowOff>
    </xdr:from>
    <xdr:to>
      <xdr:col>12</xdr:col>
      <xdr:colOff>916781</xdr:colOff>
      <xdr:row>22</xdr:row>
      <xdr:rowOff>0</xdr:rowOff>
    </xdr:to>
    <xdr:sp macro="" textlink="">
      <xdr:nvSpPr>
        <xdr:cNvPr id="22" name="四角形: 角を丸くする 21">
          <a:extLst>
            <a:ext uri="{FF2B5EF4-FFF2-40B4-BE49-F238E27FC236}">
              <a16:creationId xmlns:a16="http://schemas.microsoft.com/office/drawing/2014/main" id="{1CB45830-271F-41C1-945A-48C23AE17407}"/>
            </a:ext>
          </a:extLst>
        </xdr:cNvPr>
        <xdr:cNvSpPr/>
      </xdr:nvSpPr>
      <xdr:spPr>
        <a:xfrm>
          <a:off x="5379245" y="7003257"/>
          <a:ext cx="4717255" cy="890587"/>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エネルギー使用量</a:t>
          </a:r>
          <a:r>
            <a:rPr kumimoji="1" lang="en-US" altLang="ja-JP" sz="1100" b="1">
              <a:solidFill>
                <a:sysClr val="windowText" lastClr="000000"/>
              </a:solidFill>
            </a:rPr>
            <a:t>×</a:t>
          </a:r>
          <a:r>
            <a:rPr kumimoji="1" lang="ja-JP" altLang="en-US" sz="1100" b="1">
              <a:solidFill>
                <a:sysClr val="windowText" lastClr="000000"/>
              </a:solidFill>
            </a:rPr>
            <a:t>単位発熱量（</a:t>
          </a:r>
          <a:r>
            <a:rPr kumimoji="1" lang="en-US" altLang="ja-JP" sz="1100" b="1">
              <a:solidFill>
                <a:sysClr val="windowText" lastClr="000000"/>
              </a:solidFill>
            </a:rPr>
            <a:t>GJ</a:t>
          </a:r>
          <a:r>
            <a:rPr kumimoji="1" lang="ja-JP" altLang="en-US" sz="1100" b="1">
              <a:solidFill>
                <a:sysClr val="windowText" lastClr="000000"/>
              </a:solidFill>
            </a:rPr>
            <a:t>）＝一次エネルギー換算使用量</a:t>
          </a:r>
          <a:endParaRPr kumimoji="1" lang="en-US" altLang="ja-JP" sz="1100" b="1">
            <a:solidFill>
              <a:sysClr val="windowText" lastClr="000000"/>
            </a:solidFill>
          </a:endParaRPr>
        </a:p>
        <a:p>
          <a:pPr algn="l"/>
          <a:r>
            <a:rPr kumimoji="1" lang="en-US" altLang="ja-JP" sz="1100" b="1">
              <a:solidFill>
                <a:sysClr val="windowText" lastClr="000000"/>
              </a:solidFill>
            </a:rPr>
            <a:t>GJ</a:t>
          </a:r>
          <a:r>
            <a:rPr kumimoji="1" lang="ja-JP" altLang="en-US" sz="1100" b="1">
              <a:solidFill>
                <a:sysClr val="windowText" lastClr="000000"/>
              </a:solidFill>
            </a:rPr>
            <a:t>を</a:t>
          </a:r>
          <a:r>
            <a:rPr kumimoji="1" lang="en-US" altLang="ja-JP" sz="1100" b="1">
              <a:solidFill>
                <a:sysClr val="windowText" lastClr="000000"/>
              </a:solidFill>
            </a:rPr>
            <a:t>MJ</a:t>
          </a:r>
          <a:r>
            <a:rPr kumimoji="1" lang="ja-JP" altLang="en-US" sz="1100" b="1">
              <a:solidFill>
                <a:sysClr val="windowText" lastClr="000000"/>
              </a:solidFill>
            </a:rPr>
            <a:t>に換算して表示（小数点以下が複雑な為）</a:t>
          </a:r>
          <a:endParaRPr kumimoji="1" lang="en-US" altLang="ja-JP" sz="1100" b="1">
            <a:solidFill>
              <a:sysClr val="windowText" lastClr="000000"/>
            </a:solidFill>
          </a:endParaRPr>
        </a:p>
        <a:p>
          <a:pPr algn="l"/>
          <a:r>
            <a:rPr kumimoji="1" lang="ja-JP" altLang="en-US" sz="1100" b="1">
              <a:solidFill>
                <a:sysClr val="windowText" lastClr="000000"/>
              </a:solidFill>
            </a:rPr>
            <a:t>・身近な単位に換算することで各品目の排出量を比較しやすくする目的の欄。</a:t>
          </a:r>
          <a:endParaRPr kumimoji="1" lang="en-US" altLang="ja-JP" sz="1100" b="1">
            <a:solidFill>
              <a:sysClr val="windowText" lastClr="000000"/>
            </a:solidFill>
          </a:endParaRPr>
        </a:p>
        <a:p>
          <a:pPr algn="l"/>
          <a:endParaRPr kumimoji="1" lang="ja-JP" altLang="en-US" sz="1100" b="1">
            <a:solidFill>
              <a:sysClr val="windowText" lastClr="000000"/>
            </a:solidFill>
          </a:endParaRPr>
        </a:p>
      </xdr:txBody>
    </xdr:sp>
    <xdr:clientData/>
  </xdr:twoCellAnchor>
  <xdr:twoCellAnchor>
    <xdr:from>
      <xdr:col>3</xdr:col>
      <xdr:colOff>316708</xdr:colOff>
      <xdr:row>45</xdr:row>
      <xdr:rowOff>238125</xdr:rowOff>
    </xdr:from>
    <xdr:to>
      <xdr:col>12</xdr:col>
      <xdr:colOff>392907</xdr:colOff>
      <xdr:row>46</xdr:row>
      <xdr:rowOff>557212</xdr:rowOff>
    </xdr:to>
    <xdr:sp macro="" textlink="">
      <xdr:nvSpPr>
        <xdr:cNvPr id="6" name="四角形: 角を丸くする 5">
          <a:extLst>
            <a:ext uri="{FF2B5EF4-FFF2-40B4-BE49-F238E27FC236}">
              <a16:creationId xmlns:a16="http://schemas.microsoft.com/office/drawing/2014/main" id="{396A632D-44CA-429D-BFEE-D71A992B519E}"/>
            </a:ext>
          </a:extLst>
        </xdr:cNvPr>
        <xdr:cNvSpPr/>
      </xdr:nvSpPr>
      <xdr:spPr>
        <a:xfrm>
          <a:off x="3829052" y="13680281"/>
          <a:ext cx="5743574" cy="581025"/>
        </a:xfrm>
        <a:prstGeom prst="roundRect">
          <a:avLst/>
        </a:prstGeom>
        <a:solidFill>
          <a:schemeClr val="accent6">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solidFill>
                <a:sysClr val="windowText" lastClr="000000"/>
              </a:solidFill>
            </a:rPr>
            <a:t>市場導入後の計画がある場合はご利用ください</a:t>
          </a:r>
          <a:endParaRPr kumimoji="1" lang="en-US" altLang="ja-JP" sz="20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166692</xdr:colOff>
      <xdr:row>21</xdr:row>
      <xdr:rowOff>63105</xdr:rowOff>
    </xdr:from>
    <xdr:to>
      <xdr:col>12</xdr:col>
      <xdr:colOff>607223</xdr:colOff>
      <xdr:row>29</xdr:row>
      <xdr:rowOff>130969</xdr:rowOff>
    </xdr:to>
    <xdr:sp macro="" textlink="">
      <xdr:nvSpPr>
        <xdr:cNvPr id="14" name="矢印: 下 20">
          <a:extLst>
            <a:ext uri="{FF2B5EF4-FFF2-40B4-BE49-F238E27FC236}">
              <a16:creationId xmlns:a16="http://schemas.microsoft.com/office/drawing/2014/main" id="{45EFA531-AFA3-4D76-A15D-D70DA8EAE321}"/>
            </a:ext>
          </a:extLst>
        </xdr:cNvPr>
        <xdr:cNvSpPr/>
      </xdr:nvSpPr>
      <xdr:spPr>
        <a:xfrm rot="16200000">
          <a:off x="7734901" y="8532615"/>
          <a:ext cx="1972864" cy="440531"/>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285754</xdr:colOff>
      <xdr:row>21</xdr:row>
      <xdr:rowOff>191693</xdr:rowOff>
    </xdr:from>
    <xdr:to>
      <xdr:col>22</xdr:col>
      <xdr:colOff>250036</xdr:colOff>
      <xdr:row>30</xdr:row>
      <xdr:rowOff>21432</xdr:rowOff>
    </xdr:to>
    <xdr:sp macro="" textlink="">
      <xdr:nvSpPr>
        <xdr:cNvPr id="2" name="矢印: 下 20">
          <a:extLst>
            <a:ext uri="{FF2B5EF4-FFF2-40B4-BE49-F238E27FC236}">
              <a16:creationId xmlns:a16="http://schemas.microsoft.com/office/drawing/2014/main" id="{E53FC51E-7111-4DA7-AB89-F45652C38ADB}"/>
            </a:ext>
          </a:extLst>
        </xdr:cNvPr>
        <xdr:cNvSpPr/>
      </xdr:nvSpPr>
      <xdr:spPr>
        <a:xfrm rot="16200000">
          <a:off x="15462057" y="8673109"/>
          <a:ext cx="1972864" cy="41672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351243</xdr:colOff>
      <xdr:row>17</xdr:row>
      <xdr:rowOff>130968</xdr:rowOff>
    </xdr:from>
    <xdr:to>
      <xdr:col>11</xdr:col>
      <xdr:colOff>327431</xdr:colOff>
      <xdr:row>19</xdr:row>
      <xdr:rowOff>756046</xdr:rowOff>
    </xdr:to>
    <xdr:sp macro="" textlink="">
      <xdr:nvSpPr>
        <xdr:cNvPr id="2" name="矢印: 下 20">
          <a:extLst>
            <a:ext uri="{FF2B5EF4-FFF2-40B4-BE49-F238E27FC236}">
              <a16:creationId xmlns:a16="http://schemas.microsoft.com/office/drawing/2014/main" id="{2496BC93-8383-417D-A30A-8B5C7AC579E2}"/>
            </a:ext>
          </a:extLst>
        </xdr:cNvPr>
        <xdr:cNvSpPr/>
      </xdr:nvSpPr>
      <xdr:spPr>
        <a:xfrm rot="16200000">
          <a:off x="7551548" y="9182695"/>
          <a:ext cx="2101453" cy="71437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351239</xdr:colOff>
      <xdr:row>10</xdr:row>
      <xdr:rowOff>178596</xdr:rowOff>
    </xdr:from>
    <xdr:to>
      <xdr:col>11</xdr:col>
      <xdr:colOff>327427</xdr:colOff>
      <xdr:row>13</xdr:row>
      <xdr:rowOff>29765</xdr:rowOff>
    </xdr:to>
    <xdr:sp macro="" textlink="">
      <xdr:nvSpPr>
        <xdr:cNvPr id="4" name="矢印: 下 20">
          <a:extLst>
            <a:ext uri="{FF2B5EF4-FFF2-40B4-BE49-F238E27FC236}">
              <a16:creationId xmlns:a16="http://schemas.microsoft.com/office/drawing/2014/main" id="{875A2560-2D24-462F-81D0-EAAA9A3000C2}"/>
            </a:ext>
          </a:extLst>
        </xdr:cNvPr>
        <xdr:cNvSpPr/>
      </xdr:nvSpPr>
      <xdr:spPr>
        <a:xfrm rot="16200000">
          <a:off x="7547974" y="15108436"/>
          <a:ext cx="2089544" cy="709613"/>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7402E-8390-434C-8EF1-C4C05CD0DF34}">
  <dimension ref="B2:Y68"/>
  <sheetViews>
    <sheetView showZeros="0" tabSelected="1" zoomScale="80" zoomScaleNormal="80" workbookViewId="0">
      <selection activeCell="B64" sqref="B64:V68"/>
    </sheetView>
  </sheetViews>
  <sheetFormatPr defaultRowHeight="18"/>
  <cols>
    <col min="1" max="1" width="4" customWidth="1"/>
    <col min="2" max="2" width="31.09765625" customWidth="1"/>
    <col min="3" max="3" width="11" customWidth="1"/>
    <col min="4" max="4" width="8" customWidth="1"/>
    <col min="5" max="5" width="9.765625E-2" hidden="1" customWidth="1"/>
    <col min="6" max="6" width="10.3984375" customWidth="1"/>
    <col min="7" max="7" width="8.8984375" customWidth="1"/>
    <col min="8" max="8" width="10.19921875" customWidth="1"/>
    <col min="10" max="10" width="9" customWidth="1"/>
    <col min="11" max="11" width="9.59765625" customWidth="1"/>
    <col min="13" max="13" width="32.09765625" customWidth="1"/>
    <col min="14" max="14" width="10.8984375" customWidth="1"/>
    <col min="15" max="15" width="6.69921875" customWidth="1"/>
    <col min="16" max="16" width="12.69921875" customWidth="1"/>
    <col min="17" max="17" width="7.59765625" customWidth="1"/>
    <col min="18" max="19" width="10.19921875" customWidth="1"/>
    <col min="20" max="20" width="9.3984375" customWidth="1"/>
    <col min="21" max="21" width="9.69921875" customWidth="1"/>
    <col min="22" max="22" width="11.3984375" customWidth="1"/>
    <col min="23" max="23" width="10.19921875" customWidth="1"/>
    <col min="24" max="24" width="10.8984375" customWidth="1"/>
  </cols>
  <sheetData>
    <row r="2" spans="2:25" ht="42" customHeight="1" thickBot="1">
      <c r="B2" s="11" t="s">
        <v>0</v>
      </c>
      <c r="S2" s="24"/>
      <c r="T2" s="24"/>
      <c r="U2" s="24"/>
      <c r="V2" s="24"/>
      <c r="W2" s="24"/>
      <c r="X2" s="24"/>
      <c r="Y2" s="24"/>
    </row>
    <row r="3" spans="2:25" ht="36.75" customHeight="1" thickBot="1">
      <c r="P3" s="34"/>
      <c r="Q3" t="s">
        <v>1</v>
      </c>
      <c r="R3" s="35" t="s">
        <v>2</v>
      </c>
      <c r="T3" s="24"/>
      <c r="U3" s="24"/>
      <c r="V3" s="24"/>
    </row>
    <row r="4" spans="2:25" ht="34.5" customHeight="1" thickBot="1">
      <c r="B4" s="129" t="s">
        <v>106</v>
      </c>
      <c r="C4" s="96" t="s">
        <v>104</v>
      </c>
      <c r="D4" s="108">
        <v>1999</v>
      </c>
      <c r="E4" s="109"/>
      <c r="F4" s="109"/>
      <c r="G4" s="110"/>
      <c r="H4" s="111" t="s">
        <v>4</v>
      </c>
      <c r="I4" s="111"/>
      <c r="J4" s="69" t="s">
        <v>5</v>
      </c>
      <c r="K4" s="112" t="s">
        <v>6</v>
      </c>
      <c r="L4" s="113"/>
      <c r="M4" s="45"/>
      <c r="P4" s="45"/>
      <c r="Q4" t="s">
        <v>1</v>
      </c>
      <c r="R4" s="10" t="s">
        <v>7</v>
      </c>
      <c r="T4" s="24"/>
      <c r="U4" s="24"/>
      <c r="V4" s="24"/>
    </row>
    <row r="5" spans="2:25" ht="32.25" customHeight="1" thickBot="1">
      <c r="B5" s="130"/>
      <c r="C5" s="97" t="s">
        <v>3</v>
      </c>
      <c r="D5" s="114" t="s">
        <v>120</v>
      </c>
      <c r="E5" s="115"/>
      <c r="F5" s="115"/>
      <c r="G5" s="116"/>
      <c r="H5" s="117" t="s">
        <v>109</v>
      </c>
      <c r="I5" s="118"/>
      <c r="J5" s="12"/>
      <c r="K5" s="112" t="s">
        <v>8</v>
      </c>
      <c r="L5" s="109"/>
      <c r="M5" s="95">
        <v>4</v>
      </c>
      <c r="P5" s="46"/>
      <c r="Q5" t="s">
        <v>1</v>
      </c>
      <c r="R5" s="10" t="s">
        <v>9</v>
      </c>
      <c r="T5" s="24"/>
      <c r="U5" s="24"/>
      <c r="V5" s="24"/>
    </row>
    <row r="6" spans="2:25" ht="18" customHeight="1">
      <c r="H6" s="64" t="s">
        <v>110</v>
      </c>
    </row>
    <row r="7" spans="2:25" ht="18" customHeight="1" thickBot="1"/>
    <row r="8" spans="2:25" ht="63.75" customHeight="1" thickBot="1">
      <c r="B8" s="13" t="s">
        <v>10</v>
      </c>
      <c r="C8" s="121" t="s">
        <v>121</v>
      </c>
      <c r="D8" s="122"/>
      <c r="E8" s="122"/>
      <c r="F8" s="122"/>
      <c r="G8" s="122"/>
      <c r="H8" s="122"/>
      <c r="I8" s="122"/>
      <c r="J8" s="122"/>
      <c r="K8" s="122"/>
      <c r="L8" s="122"/>
      <c r="M8" s="122"/>
      <c r="N8" s="122"/>
      <c r="O8" s="122"/>
      <c r="P8" s="122"/>
      <c r="Q8" s="122"/>
      <c r="R8" s="122"/>
      <c r="S8" s="122"/>
      <c r="T8" s="122"/>
      <c r="U8" s="122"/>
      <c r="V8" s="123"/>
    </row>
    <row r="9" spans="2:25" ht="71.25" customHeight="1" thickBot="1">
      <c r="B9" s="84" t="s">
        <v>99</v>
      </c>
      <c r="C9" s="124" t="s">
        <v>108</v>
      </c>
      <c r="D9" s="125"/>
      <c r="E9" s="125"/>
      <c r="F9" s="125"/>
      <c r="G9" s="125"/>
      <c r="H9" s="125"/>
      <c r="I9" s="125"/>
      <c r="J9" s="125"/>
      <c r="K9" s="125"/>
      <c r="L9" s="125"/>
      <c r="M9" s="125"/>
      <c r="N9" s="125"/>
      <c r="O9" s="125"/>
      <c r="P9" s="125"/>
      <c r="Q9" s="125"/>
      <c r="R9" s="125"/>
      <c r="S9" s="125"/>
      <c r="T9" s="125"/>
      <c r="U9" s="125"/>
      <c r="V9" s="125"/>
    </row>
    <row r="10" spans="2:25" ht="18" customHeight="1">
      <c r="B10" s="10"/>
    </row>
    <row r="11" spans="2:25" ht="18" customHeight="1">
      <c r="N11" s="10"/>
    </row>
    <row r="12" spans="2:25" ht="30" customHeight="1">
      <c r="B12" s="126" t="s">
        <v>97</v>
      </c>
      <c r="C12" s="127"/>
      <c r="D12" s="127"/>
      <c r="E12" s="127"/>
      <c r="F12" s="127"/>
      <c r="G12" s="127"/>
      <c r="H12" s="127"/>
      <c r="I12" s="127"/>
      <c r="J12" s="127"/>
      <c r="K12" s="7"/>
      <c r="L12" s="7"/>
      <c r="M12" s="128" t="s">
        <v>101</v>
      </c>
      <c r="N12" s="128"/>
      <c r="O12" s="128"/>
      <c r="P12" s="128"/>
      <c r="Q12" s="128"/>
      <c r="R12" s="128"/>
      <c r="S12" s="128"/>
    </row>
    <row r="13" spans="2:25" ht="21.75" customHeight="1" thickBot="1">
      <c r="B13" s="15"/>
      <c r="C13" s="16"/>
      <c r="Q13" s="42"/>
      <c r="R13" s="43"/>
    </row>
    <row r="14" spans="2:25" ht="33" customHeight="1">
      <c r="B14" s="131" t="s">
        <v>12</v>
      </c>
      <c r="C14" s="133" t="s">
        <v>112</v>
      </c>
      <c r="D14" s="135" t="s">
        <v>13</v>
      </c>
      <c r="E14" s="137" t="s">
        <v>14</v>
      </c>
      <c r="F14" s="137" t="s">
        <v>15</v>
      </c>
      <c r="G14" s="139" t="s">
        <v>117</v>
      </c>
      <c r="H14" s="140"/>
      <c r="I14" s="139" t="s">
        <v>16</v>
      </c>
      <c r="J14" s="143"/>
      <c r="M14" s="131" t="s">
        <v>12</v>
      </c>
      <c r="N14" s="133" t="s">
        <v>112</v>
      </c>
      <c r="O14" s="135" t="s">
        <v>13</v>
      </c>
      <c r="P14" s="139" t="s">
        <v>117</v>
      </c>
      <c r="Q14" s="149"/>
      <c r="R14" s="139" t="s">
        <v>16</v>
      </c>
      <c r="S14" s="152"/>
      <c r="V14" s="119" t="s">
        <v>17</v>
      </c>
    </row>
    <row r="15" spans="2:25" ht="35.25" customHeight="1" thickBot="1">
      <c r="B15" s="132"/>
      <c r="C15" s="134"/>
      <c r="D15" s="136"/>
      <c r="E15" s="138"/>
      <c r="F15" s="138"/>
      <c r="G15" s="141"/>
      <c r="H15" s="142"/>
      <c r="I15" s="141"/>
      <c r="J15" s="144"/>
      <c r="M15" s="145"/>
      <c r="N15" s="134"/>
      <c r="O15" s="136"/>
      <c r="P15" s="150"/>
      <c r="Q15" s="151"/>
      <c r="R15" s="150"/>
      <c r="S15" s="153"/>
      <c r="V15" s="120"/>
    </row>
    <row r="16" spans="2:25">
      <c r="B16" s="61" t="s">
        <v>18</v>
      </c>
      <c r="C16" s="65"/>
      <c r="D16" s="33" t="s">
        <v>19</v>
      </c>
      <c r="E16" s="33" t="str" cm="1">
        <f t="array" ref="E16">_xlfn.IFS(J4="北海道","0.549",J4="東北","0.457",J4="東京","0.441",J4="中部","0.377",J4="北陸","0.465",J4="関西","0.350",J4="中国","0.521",J4="四国","0.569",J4="九州","0.479",J4="沖縄","0.705",TRUE,J5)</f>
        <v>0.457</v>
      </c>
      <c r="F16" s="56">
        <v>8.64</v>
      </c>
      <c r="G16" s="154">
        <f t="shared" ref="G16" si="0">C16*E16</f>
        <v>0</v>
      </c>
      <c r="H16" s="155"/>
      <c r="I16" s="154">
        <f t="shared" ref="I16" si="1">C16*F16</f>
        <v>0</v>
      </c>
      <c r="J16" s="156"/>
      <c r="M16" s="61" t="s">
        <v>18</v>
      </c>
      <c r="N16" s="65"/>
      <c r="O16" s="33" t="s">
        <v>19</v>
      </c>
      <c r="P16" s="157">
        <f>N16*E16</f>
        <v>0</v>
      </c>
      <c r="Q16" s="158"/>
      <c r="R16" s="157">
        <f>N16*F16</f>
        <v>0</v>
      </c>
      <c r="S16" s="159"/>
      <c r="V16" s="57" t="str">
        <f>IF(C16="","",1-P16/G16)</f>
        <v/>
      </c>
    </row>
    <row r="17" spans="2:23">
      <c r="B17" s="50" t="s">
        <v>84</v>
      </c>
      <c r="C17" s="66"/>
      <c r="D17" s="4" t="s">
        <v>114</v>
      </c>
      <c r="E17" s="44">
        <f>0.014*44/12*F17</f>
        <v>2.31E-3</v>
      </c>
      <c r="F17" s="3">
        <f>45/1000</f>
        <v>4.4999999999999998E-2</v>
      </c>
      <c r="G17" s="146">
        <f>C17*E17</f>
        <v>0</v>
      </c>
      <c r="H17" s="147"/>
      <c r="I17" s="146">
        <f>C17*F17</f>
        <v>0</v>
      </c>
      <c r="J17" s="148"/>
      <c r="M17" s="50" t="s">
        <v>84</v>
      </c>
      <c r="N17" s="66"/>
      <c r="O17" s="4" t="s">
        <v>115</v>
      </c>
      <c r="P17" s="146">
        <f>N17*E17</f>
        <v>0</v>
      </c>
      <c r="Q17" s="147"/>
      <c r="R17" s="146">
        <f>N17*F17</f>
        <v>0</v>
      </c>
      <c r="S17" s="148"/>
      <c r="V17" s="39" t="str">
        <f>IF(C17="","",1-P17/G17)</f>
        <v/>
      </c>
    </row>
    <row r="18" spans="2:23">
      <c r="B18" s="49" t="s">
        <v>91</v>
      </c>
      <c r="C18" s="66"/>
      <c r="D18" s="4" t="s">
        <v>114</v>
      </c>
      <c r="E18" s="44">
        <f>0.136*44/12*F18</f>
        <v>0</v>
      </c>
      <c r="F18" s="68"/>
      <c r="G18" s="146">
        <f>C18*E18</f>
        <v>0</v>
      </c>
      <c r="H18" s="147"/>
      <c r="I18" s="146">
        <f>C18*F18</f>
        <v>0</v>
      </c>
      <c r="J18" s="148"/>
      <c r="M18" s="49" t="s">
        <v>91</v>
      </c>
      <c r="N18" s="66"/>
      <c r="O18" s="4" t="s">
        <v>115</v>
      </c>
      <c r="P18" s="146">
        <f>N18*E18</f>
        <v>0</v>
      </c>
      <c r="Q18" s="147"/>
      <c r="R18" s="146">
        <f>N18*F18</f>
        <v>0</v>
      </c>
      <c r="S18" s="148"/>
      <c r="V18" s="39"/>
    </row>
    <row r="19" spans="2:23">
      <c r="B19" s="55" t="s">
        <v>20</v>
      </c>
      <c r="C19" s="47"/>
      <c r="D19" s="47"/>
      <c r="E19" s="47"/>
      <c r="F19" s="47"/>
      <c r="G19" s="47"/>
      <c r="H19" s="47"/>
      <c r="I19" s="47"/>
      <c r="J19" s="53"/>
      <c r="M19" s="160"/>
      <c r="N19" s="161"/>
      <c r="O19" s="161"/>
      <c r="P19" s="161"/>
      <c r="Q19" s="161"/>
      <c r="R19" s="161"/>
      <c r="S19" s="162"/>
      <c r="V19" s="40"/>
    </row>
    <row r="20" spans="2:23">
      <c r="B20" s="70"/>
      <c r="C20" s="65"/>
      <c r="D20" s="33" t="str" cm="1">
        <f t="array" ref="D20">_xlfn.IFS(B20=関数参照データ!G4,関数参照データ!I4,B20=関数参照データ!G5,関数参照データ!I5,B20=関数参照データ!G6,関数参照データ!I6,B20=関数参照データ!G7,関数参照データ!I7,B20=関数参照データ!G8,関数参照データ!I8,B20=関数参照データ!G9,関数参照データ!I9,B20=関数参照データ!G10,関数参照データ!I10,B20=関数参照データ!G11,"t",B20=関数参照データ!G12,"t",B20=関数参照データ!G13,"t",B20=関数参照データ!G14,"t",B20=関数参照データ!G16,関数参照データ!I16,B20=関数参照データ!G17,関数参照データ!I17,B20=関数参照データ!G15,"千㎥",B20=関数参照データ!G18,"t",B20=関数参照データ!G19,"t",B20=関数参照データ!G20,"t",B20=関数参照データ!G21,"t",B20=関数参照データ!G22,"t",B20=関数参照データ!G23,"t",B20=関数参照データ!G24,"t",B20=関数参照データ!G25,関数参照データ!I25,B20=関数参照データ!G25,"千㎥",B20=関数参照データ!G26,"千㎥",B20=関数参照データ!G27,"千㎥",B20=関数参照データ!G28,"千㎥",B20=関数参照データ!G29,関数参照データ!I29,B20=関数参照データ!G30,関数参照データ!I30,TRUE,"")</f>
        <v/>
      </c>
      <c r="E20" s="36" t="str" cm="1">
        <f t="array" ref="E20">_xlfn.IFS(A20=関数参照データ!F4,関数参照データ!G3,A20=関数参照データ!F5,関数参照データ!G4,A20=関数参照データ!F6,関数参照データ!G5,A20=関数参照データ!F7,関数参照データ!G6,A20=関数参照データ!F8,関数参照データ!G7,A20=関数参照データ!F9,関数参照データ!G8,A20=関数参照データ!F10,関数参照データ!G9,A20=関数参照データ!F11,関数参照データ!G10,A20=関数参照データ!F12,関数参照データ!G11,A20=関数参照データ!F13,関数参照データ!G12,A20=関数参照データ!F14,関数参照データ!G13,A20=関数参照データ!F15,関数参照データ!G14,A20=関数参照データ!F17,関数参照データ!G16,A20=関数参照データ!F18,関数参照データ!G17,A20=関数参照データ!F16,関数参照データ!G15,A20=関数参照データ!F19,関数参照データ!G18,A20=関数参照データ!F20,関数参照データ!G19,A20=関数参照データ!F21,関数参照データ!G20,A20=関数参照データ!F22,関数参照データ!G21,A20=関数参照データ!F23,関数参照データ!G22,A20=関数参照データ!F24,関数参照データ!G23,A20=関数参照データ!F24,関数参照データ!G23,A20=関数参照データ!F25,関数参照データ!G24,A20=関数参照データ!F26,関数参照データ!G25,A20=関数参照データ!F27,関数参照データ!G26,A20=関数参照データ!F28,関数参照データ!G27,TRUE,"")</f>
        <v/>
      </c>
      <c r="F20" s="36" t="str" cm="1">
        <f t="array" ref="F20">_xlfn.IFS(B20=関数参照データ!G4,関数参照データ!H4,B20=関数参照データ!G5,関数参照データ!H5,B20=関数参照データ!G6,関数参照データ!H6,B20=関数参照データ!G7,関数参照データ!H7,B20=関数参照データ!G8,関数参照データ!H8,B20=関数参照データ!G9,関数参照データ!H9,B20=関数参照データ!G10,関数参照データ!H10,B20=関数参照データ!G11,関数参照データ!H11,B20=関数参照データ!G12,関数参照データ!H12,B20=関数参照データ!G13,関数参照データ!H13,B20=関数参照データ!G14,関数参照データ!H14,B20=関数参照データ!G16,関数参照データ!H16,B20=関数参照データ!G17,関数参照データ!H17,B20=関数参照データ!G15,関数参照データ!H15,B20=関数参照データ!G18,関数参照データ!H18,B20=関数参照データ!G19,関数参照データ!H19,B20=関数参照データ!G20,関数参照データ!H20,B20=関数参照データ!G21,関数参照データ!H21,B20=関数参照データ!G22,関数参照データ!H22,B20=関数参照データ!G23,関数参照データ!H23,B20=関数参照データ!G24,関数参照データ!H24,B20=関数参照データ!G24,関数参照データ!H24,B20=関数参照データ!G25,関数参照データ!H25,B20=関数参照データ!G26,関数参照データ!H26,B20=関数参照データ!G27,関数参照データ!H27,B20=関数参照データ!G28,関数参照データ!H28,TRUE,"")</f>
        <v/>
      </c>
      <c r="G20" s="146" t="str">
        <f t="shared" ref="G20:G34" si="2">IF(C20="","",C20*E20)</f>
        <v/>
      </c>
      <c r="H20" s="147"/>
      <c r="I20" s="146" t="str">
        <f>IF(C20="","",C20*F20)</f>
        <v/>
      </c>
      <c r="J20" s="148"/>
      <c r="M20" s="49"/>
      <c r="N20" s="65"/>
      <c r="O20" s="33" cm="1">
        <f t="array" ref="O20">_xlfn.IFS(M20=関数参照データ!R4,関数参照データ!T4,M20=関数参照データ!R5,関数参照データ!T5,M20=関数参照データ!R6,関数参照データ!T6,M20=関数参照データ!R7,関数参照データ!T7,M20=関数参照データ!R8,関数参照データ!T8,M20=関数参照データ!R9,関数参照データ!T9,M20=関数参照データ!R10,関数参照データ!T10,M20=関数参照データ!R11,"t",M20=関数参照データ!R12,"t",M20=関数参照データ!R13,"t",M20=関数参照データ!R14,"t",M20=関数参照データ!R16,関数参照データ!T16,M20=関数参照データ!R17,関数参照データ!T17,M20=関数参照データ!R15,"千㎥",M20=関数参照データ!R18,"t",M20=関数参照データ!R19,"t",M20=関数参照データ!R20,"t",M20=関数参照データ!R21,"t",M20=関数参照データ!R22,"t",M20=関数参照データ!R23,"t",M20=関数参照データ!R24,"t",M20=関数参照データ!R25,関数参照データ!T25,M20=関数参照データ!R25,"千㎥",M20=関数参照データ!R26,"千㎥",M20=関数参照データ!R27,"千㎥",M20=関数参照データ!R28,"千㎥",M20=関数参照データ!R29,関数参照データ!T29,M20=関数参照データ!R30,関数参照データ!T30,TRUE,"")</f>
        <v>0</v>
      </c>
      <c r="P20" s="157" t="str">
        <f t="shared" ref="P20:P34" si="3">IF(N20="","",N20*E20)</f>
        <v/>
      </c>
      <c r="Q20" s="158"/>
      <c r="R20" s="157" t="str">
        <f t="shared" ref="R20:R34" si="4">IF(N20="","",N20*F20)</f>
        <v/>
      </c>
      <c r="S20" s="159"/>
      <c r="V20" s="39" t="str">
        <f>IF(C20="","",1-P20/G20)</f>
        <v/>
      </c>
    </row>
    <row r="21" spans="2:23">
      <c r="B21" s="70"/>
      <c r="C21" s="66"/>
      <c r="D21" s="4" t="str" cm="1">
        <f t="array" ref="D21">_xlfn.IFS(B21=関数参照データ!G4,関数参照データ!I4,B21=関数参照データ!G5,関数参照データ!I5,B21=関数参照データ!G6,関数参照データ!I6,B21=関数参照データ!G7,関数参照データ!I7,B21=関数参照データ!G8,関数参照データ!I8,B21=関数参照データ!G9,関数参照データ!I9,B21=関数参照データ!G10,関数参照データ!I10,B21=関数参照データ!G11,"t",B21=関数参照データ!G12,"t",B21=関数参照データ!G13,"t",B21=関数参照データ!G14,"t",B21=関数参照データ!G16,関数参照データ!I16,B21=関数参照データ!G17,関数参照データ!I17,B21=関数参照データ!G15,"千㎥",B21=関数参照データ!G18,"t",B21=関数参照データ!G19,"t",B21=関数参照データ!G20,"t",B21=関数参照データ!G21,"t",B21=関数参照データ!G22,"t",B21=関数参照データ!G23,"t",B21=関数参照データ!G24,"t",B21=関数参照データ!G25,関数参照データ!I25,B21=関数参照データ!G25,"千㎥",B21=関数参照データ!G26,"千㎥",B21=関数参照データ!G27,"千㎥",B21=関数参照データ!G28,"千㎥",B21=関数参照データ!G29,関数参照データ!I29,B21=関数参照データ!G30,関数参照データ!I30,TRUE,"")</f>
        <v/>
      </c>
      <c r="E21" s="36" t="str" cm="1">
        <f t="array" ref="E21">_xlfn.IFS(A21=関数参照データ!F4,関数参照データ!G3,A21=関数参照データ!F5,関数参照データ!G4,A21=関数参照データ!F6,関数参照データ!G5,A21=関数参照データ!F7,関数参照データ!G6,A21=関数参照データ!F8,関数参照データ!G7,A21=関数参照データ!F9,関数参照データ!G8,A21=関数参照データ!F10,関数参照データ!G9,A21=関数参照データ!F11,関数参照データ!G10,A21=関数参照データ!F12,関数参照データ!G11,A21=関数参照データ!F13,関数参照データ!G12,A21=関数参照データ!F14,関数参照データ!G13,A21=関数参照データ!F15,関数参照データ!G14,A21=関数参照データ!F17,関数参照データ!G16,A21=関数参照データ!F18,関数参照データ!G17,A21=関数参照データ!F16,関数参照データ!G15,A21=関数参照データ!F19,関数参照データ!G18,A21=関数参照データ!F20,関数参照データ!G19,A21=関数参照データ!F21,関数参照データ!G20,A21=関数参照データ!F22,関数参照データ!G21,A21=関数参照データ!F23,関数参照データ!G22,A21=関数参照データ!F24,関数参照データ!G23,A21=関数参照データ!F24,関数参照データ!G23,A21=関数参照データ!F25,関数参照データ!G24,A21=関数参照データ!F26,関数参照データ!G25,A21=関数参照データ!F27,関数参照データ!G26,A21=関数参照データ!F28,関数参照データ!G27,TRUE,"")</f>
        <v/>
      </c>
      <c r="F21" s="36" t="str" cm="1">
        <f t="array" ref="F21">_xlfn.IFS(B21=関数参照データ!G4,関数参照データ!H4,B21=関数参照データ!G5,関数参照データ!H5,B21=関数参照データ!G6,関数参照データ!H6,B21=関数参照データ!G7,関数参照データ!H7,B21=関数参照データ!G8,関数参照データ!H8,B21=関数参照データ!G9,関数参照データ!H9,B21=関数参照データ!G10,関数参照データ!H10,B21=関数参照データ!G11,関数参照データ!H11,B21=関数参照データ!G12,関数参照データ!H12,B21=関数参照データ!G13,関数参照データ!H13,B21=関数参照データ!G14,関数参照データ!H14,B21=関数参照データ!G16,関数参照データ!H16,B21=関数参照データ!G17,関数参照データ!H17,B21=関数参照データ!G15,関数参照データ!H15,B21=関数参照データ!G18,関数参照データ!H18,B21=関数参照データ!G19,関数参照データ!H19,B21=関数参照データ!G20,関数参照データ!H20,B21=関数参照データ!G21,関数参照データ!H21,B21=関数参照データ!G22,関数参照データ!H22,B21=関数参照データ!G23,関数参照データ!H23,B21=関数参照データ!G24,関数参照データ!H24,B21=関数参照データ!G24,関数参照データ!H24,B21=関数参照データ!G25,関数参照データ!H25,B21=関数参照データ!G26,関数参照データ!H26,B21=関数参照データ!G27,関数参照データ!H27,B21=関数参照データ!G28,関数参照データ!H28,TRUE,"")</f>
        <v/>
      </c>
      <c r="G21" s="146" t="str">
        <f t="shared" si="2"/>
        <v/>
      </c>
      <c r="H21" s="147"/>
      <c r="I21" s="146" t="str">
        <f>IF(C21="","",C21*F21)</f>
        <v/>
      </c>
      <c r="J21" s="148"/>
      <c r="M21" s="50">
        <f>B21</f>
        <v>0</v>
      </c>
      <c r="N21" s="66"/>
      <c r="O21" s="4" cm="1">
        <f t="array" ref="O21">_xlfn.IFS(M21=関数参照データ!R4,関数参照データ!T4,M21=関数参照データ!R5,関数参照データ!T5,M21=関数参照データ!R6,関数参照データ!T6,M21=関数参照データ!R7,関数参照データ!T7,M21=関数参照データ!R8,関数参照データ!T8,M21=関数参照データ!R9,関数参照データ!T9,M21=関数参照データ!R10,関数参照データ!T10,M21=関数参照データ!R11,"t",M21=関数参照データ!R12,"t",M21=関数参照データ!R13,"t",M21=関数参照データ!R14,"t",M21=関数参照データ!R16,関数参照データ!T16,M21=関数参照データ!R17,関数参照データ!T17,M21=関数参照データ!R15,"千㎥",M21=関数参照データ!R18,"t",M21=関数参照データ!R19,"t",M21=関数参照データ!R20,"t",M21=関数参照データ!R21,"t",M21=関数参照データ!R22,"t",M21=関数参照データ!R23,"t",M21=関数参照データ!R24,"t",M21=関数参照データ!R25,関数参照データ!T25,M21=関数参照データ!R25,"千㎥",M21=関数参照データ!R26,"千㎥",M21=関数参照データ!R27,"千㎥",M21=関数参照データ!R28,"千㎥",M21=関数参照データ!R29,関数参照データ!T29,M21=関数参照データ!R30,関数参照データ!T30,TRUE,"")</f>
        <v>0</v>
      </c>
      <c r="P21" s="146" t="str">
        <f t="shared" si="3"/>
        <v/>
      </c>
      <c r="Q21" s="147"/>
      <c r="R21" s="146" t="str">
        <f t="shared" si="4"/>
        <v/>
      </c>
      <c r="S21" s="148"/>
      <c r="V21" s="39" t="str">
        <f>IF(C21="","",1-P21/G21)</f>
        <v/>
      </c>
      <c r="W21" s="41"/>
    </row>
    <row r="22" spans="2:23">
      <c r="B22" s="70"/>
      <c r="C22" s="66"/>
      <c r="D22" s="4" t="str" cm="1">
        <f t="array" ref="D22">_xlfn.IFS(B22=関数参照データ!G4,関数参照データ!I4,B22=関数参照データ!G5,関数参照データ!I5,B22=関数参照データ!G6,関数参照データ!I6,B22=関数参照データ!G7,関数参照データ!I7,B22=関数参照データ!G8,関数参照データ!I8,B22=関数参照データ!G9,関数参照データ!I9,B22=関数参照データ!G10,関数参照データ!I10,B22=関数参照データ!G11,"t",B22=関数参照データ!G12,"t",B22=関数参照データ!G13,"t",B22=関数参照データ!G14,"t",B22=関数参照データ!G16,関数参照データ!I16,B22=関数参照データ!G17,関数参照データ!I17,B22=関数参照データ!G15,"千㎥",B22=関数参照データ!G18,"t",B22=関数参照データ!G19,"t",B22=関数参照データ!G20,"t",B22=関数参照データ!G21,"t",B22=関数参照データ!G22,"t",B22=関数参照データ!G23,"t",B22=関数参照データ!G24,"t",B22=関数参照データ!G25,関数参照データ!I25,B22=関数参照データ!G25,"千㎥",B22=関数参照データ!G26,"千㎥",B22=関数参照データ!G27,"千㎥",B22=関数参照データ!G28,"千㎥",B22=関数参照データ!G29,関数参照データ!I29,B22=関数参照データ!G30,関数参照データ!I30,TRUE,"")</f>
        <v/>
      </c>
      <c r="E22" s="36" t="str" cm="1">
        <f t="array" ref="E22">_xlfn.IFS(A22=関数参照データ!F4,関数参照データ!G3,A22=関数参照データ!F5,関数参照データ!G4,A22=関数参照データ!F6,関数参照データ!G5,A22=関数参照データ!F7,関数参照データ!G6,A22=関数参照データ!F8,関数参照データ!G7,A22=関数参照データ!F9,関数参照データ!G8,A22=関数参照データ!F10,関数参照データ!G9,A22=関数参照データ!F11,関数参照データ!G10,A22=関数参照データ!F12,関数参照データ!G11,A22=関数参照データ!F13,関数参照データ!G12,A22=関数参照データ!F14,関数参照データ!G13,A22=関数参照データ!F15,関数参照データ!G14,A22=関数参照データ!F17,関数参照データ!G16,A22=関数参照データ!F18,関数参照データ!G17,A22=関数参照データ!F16,関数参照データ!G15,A22=関数参照データ!F19,関数参照データ!G18,A22=関数参照データ!F20,関数参照データ!G19,A22=関数参照データ!F21,関数参照データ!G20,A22=関数参照データ!F22,関数参照データ!G21,A22=関数参照データ!F23,関数参照データ!G22,A22=関数参照データ!F24,関数参照データ!G23,A22=関数参照データ!F24,関数参照データ!G23,A22=関数参照データ!F25,関数参照データ!G24,A22=関数参照データ!F26,関数参照データ!G25,A22=関数参照データ!F27,関数参照データ!G26,A22=関数参照データ!F28,関数参照データ!G27,TRUE,"")</f>
        <v/>
      </c>
      <c r="F22" s="36" t="str" cm="1">
        <f t="array" ref="F22">_xlfn.IFS(B22=関数参照データ!G4,関数参照データ!H4,B22=関数参照データ!G5,関数参照データ!H5,B22=関数参照データ!G6,関数参照データ!H6,B22=関数参照データ!G7,関数参照データ!H7,B22=関数参照データ!G8,関数参照データ!H8,B22=関数参照データ!G9,関数参照データ!H9,B22=関数参照データ!G10,関数参照データ!H10,B22=関数参照データ!G11,関数参照データ!H11,B22=関数参照データ!G12,関数参照データ!H12,B22=関数参照データ!G13,関数参照データ!H13,B22=関数参照データ!G14,関数参照データ!H14,B22=関数参照データ!G16,関数参照データ!H16,B22=関数参照データ!G17,関数参照データ!H17,B22=関数参照データ!G15,関数参照データ!H15,B22=関数参照データ!G18,関数参照データ!H18,B22=関数参照データ!G19,関数参照データ!H19,B22=関数参照データ!G20,関数参照データ!H20,B22=関数参照データ!G21,関数参照データ!H21,B22=関数参照データ!G22,関数参照データ!H22,B22=関数参照データ!G23,関数参照データ!H23,B22=関数参照データ!G24,関数参照データ!H24,B22=関数参照データ!G24,関数参照データ!H24,B22=関数参照データ!G25,関数参照データ!H25,B22=関数参照データ!G26,関数参照データ!H26,B22=関数参照データ!G27,関数参照データ!H27,B22=関数参照データ!G28,関数参照データ!H28,TRUE,"")</f>
        <v/>
      </c>
      <c r="G22" s="146" t="str">
        <f t="shared" si="2"/>
        <v/>
      </c>
      <c r="H22" s="147"/>
      <c r="I22" s="146" t="str">
        <f t="shared" ref="I22:I34" si="5">IF(C22="","",C22*F22)</f>
        <v/>
      </c>
      <c r="J22" s="148"/>
      <c r="M22" s="49">
        <f>B22</f>
        <v>0</v>
      </c>
      <c r="N22" s="66"/>
      <c r="O22" s="4" cm="1">
        <f t="array" ref="O22">_xlfn.IFS(M22=関数参照データ!R4,関数参照データ!T4,M22=関数参照データ!R5,関数参照データ!T5,M22=関数参照データ!R6,関数参照データ!T6,M22=関数参照データ!R7,関数参照データ!T7,M22=関数参照データ!R8,関数参照データ!T8,M22=関数参照データ!R9,関数参照データ!T9,M22=関数参照データ!R10,関数参照データ!T10,M22=関数参照データ!R11,"t",M22=関数参照データ!R12,"t",M22=関数参照データ!R13,"t",M22=関数参照データ!R14,"t",M22=関数参照データ!R16,関数参照データ!T16,M22=関数参照データ!R17,関数参照データ!T17,M22=関数参照データ!R15,"千㎥",M22=関数参照データ!R18,"t",M22=関数参照データ!R19,"t",M22=関数参照データ!R20,"t",M22=関数参照データ!R21,"t",M22=関数参照データ!R22,"t",M22=関数参照データ!R23,"t",M22=関数参照データ!R24,"t",M22=関数参照データ!R25,関数参照データ!T25,M22=関数参照データ!R25,"千㎥",M22=関数参照データ!R26,"千㎥",M22=関数参照データ!R27,"千㎥",M22=関数参照データ!R28,"千㎥",M22=関数参照データ!R29,関数参照データ!T29,M22=関数参照データ!R30,関数参照データ!T30,TRUE,"")</f>
        <v>0</v>
      </c>
      <c r="P22" s="146" t="str">
        <f t="shared" si="3"/>
        <v/>
      </c>
      <c r="Q22" s="147"/>
      <c r="R22" s="146" t="str">
        <f t="shared" si="4"/>
        <v/>
      </c>
      <c r="S22" s="148"/>
      <c r="V22" s="39" t="str">
        <f t="shared" ref="V22:V34" si="6">IF(C22="","",1-P22/G22)</f>
        <v/>
      </c>
    </row>
    <row r="23" spans="2:23" ht="18.75" customHeight="1">
      <c r="B23" s="70"/>
      <c r="C23" s="66"/>
      <c r="D23" s="4" t="str" cm="1">
        <f t="array" ref="D23">_xlfn.IFS(B23=関数参照データ!G4,関数参照データ!I4,B23=関数参照データ!G5,関数参照データ!I5,B23=関数参照データ!G6,関数参照データ!I6,B23=関数参照データ!G7,関数参照データ!I7,B23=関数参照データ!G8,関数参照データ!I8,B23=関数参照データ!G9,関数参照データ!I9,B23=関数参照データ!G10,関数参照データ!I10,B23=関数参照データ!G11,"t",B23=関数参照データ!G12,"t",B23=関数参照データ!G13,"t",B23=関数参照データ!G14,"t",B23=関数参照データ!G16,関数参照データ!I16,B23=関数参照データ!G17,関数参照データ!I17,B23=関数参照データ!G15,"千㎥",B23=関数参照データ!G18,"t",B23=関数参照データ!G19,"t",B23=関数参照データ!G20,"t",B23=関数参照データ!G21,"t",B23=関数参照データ!G22,"t",B23=関数参照データ!G23,"t",B23=関数参照データ!G24,"t",B23=関数参照データ!G25,関数参照データ!I25,B23=関数参照データ!G25,"千㎥",B23=関数参照データ!G26,"千㎥",B23=関数参照データ!G27,"千㎥",B23=関数参照データ!G28,"千㎥",B23=関数参照データ!G29,関数参照データ!I29,B23=関数参照データ!G30,関数参照データ!I30,TRUE,"")</f>
        <v/>
      </c>
      <c r="E23" s="36" t="str" cm="1">
        <f t="array" ref="E23">_xlfn.IFS(A23=関数参照データ!F4,関数参照データ!G3,A23=関数参照データ!F5,関数参照データ!G4,A23=関数参照データ!F6,関数参照データ!G5,A23=関数参照データ!F7,関数参照データ!G6,A23=関数参照データ!F8,関数参照データ!G7,A23=関数参照データ!F9,関数参照データ!G8,A23=関数参照データ!F10,関数参照データ!G9,A23=関数参照データ!F11,関数参照データ!G10,A23=関数参照データ!F12,関数参照データ!G11,A23=関数参照データ!F13,関数参照データ!G12,A23=関数参照データ!F14,関数参照データ!G13,A23=関数参照データ!F15,関数参照データ!G14,A23=関数参照データ!F17,関数参照データ!G16,A23=関数参照データ!F18,関数参照データ!G17,A23=関数参照データ!F16,関数参照データ!G15,A23=関数参照データ!F19,関数参照データ!G18,A23=関数参照データ!F20,関数参照データ!G19,A23=関数参照データ!F21,関数参照データ!G20,A23=関数参照データ!F22,関数参照データ!G21,A23=関数参照データ!F23,関数参照データ!G22,A23=関数参照データ!F24,関数参照データ!G23,A23=関数参照データ!F24,関数参照データ!G23,A23=関数参照データ!F25,関数参照データ!G24,A23=関数参照データ!F26,関数参照データ!G25,A23=関数参照データ!F27,関数参照データ!G26,A23=関数参照データ!F28,関数参照データ!G27,TRUE,"")</f>
        <v/>
      </c>
      <c r="F23" s="36" t="str" cm="1">
        <f t="array" ref="F23">_xlfn.IFS(B23=関数参照データ!G4,関数参照データ!H4,B23=関数参照データ!G5,関数参照データ!H5,B23=関数参照データ!G6,関数参照データ!H6,B23=関数参照データ!G7,関数参照データ!H7,B23=関数参照データ!G8,関数参照データ!H8,B23=関数参照データ!G9,関数参照データ!H9,B23=関数参照データ!G10,関数参照データ!H10,B23=関数参照データ!G11,関数参照データ!H11,B23=関数参照データ!G12,関数参照データ!H12,B23=関数参照データ!G13,関数参照データ!H13,B23=関数参照データ!G14,関数参照データ!H14,B23=関数参照データ!G16,関数参照データ!H16,B23=関数参照データ!G17,関数参照データ!H17,B23=関数参照データ!G15,関数参照データ!H15,B23=関数参照データ!G18,関数参照データ!H18,B23=関数参照データ!G19,関数参照データ!H19,B23=関数参照データ!G20,関数参照データ!H20,B23=関数参照データ!G21,関数参照データ!H21,B23=関数参照データ!G22,関数参照データ!H22,B23=関数参照データ!G23,関数参照データ!H23,B23=関数参照データ!G24,関数参照データ!H24,B23=関数参照データ!G24,関数参照データ!H24,B23=関数参照データ!G25,関数参照データ!H25,B23=関数参照データ!G26,関数参照データ!H26,B23=関数参照データ!G27,関数参照データ!H27,B23=関数参照データ!G28,関数参照データ!H28,TRUE,"")</f>
        <v/>
      </c>
      <c r="G23" s="146" t="str">
        <f t="shared" si="2"/>
        <v/>
      </c>
      <c r="H23" s="147"/>
      <c r="I23" s="146" t="str">
        <f t="shared" si="5"/>
        <v/>
      </c>
      <c r="J23" s="148"/>
      <c r="M23" s="50" t="str">
        <f t="shared" ref="M23:M34" si="7">IF(B23="","",B23)</f>
        <v/>
      </c>
      <c r="N23" s="66"/>
      <c r="O23" s="4" cm="1">
        <f t="array" ref="O23">_xlfn.IFS(M23=関数参照データ!R4,関数参照データ!T4,M23=関数参照データ!R5,関数参照データ!T5,M23=関数参照データ!R6,関数参照データ!T6,M23=関数参照データ!R7,関数参照データ!T7,M23=関数参照データ!R8,関数参照データ!T8,M23=関数参照データ!R9,関数参照データ!T9,M23=関数参照データ!R10,関数参照データ!T10,M23=関数参照データ!R11,"t",M23=関数参照データ!R12,"t",M23=関数参照データ!R13,"t",M23=関数参照データ!R14,"t",M23=関数参照データ!R16,関数参照データ!T16,M23=関数参照データ!R17,関数参照データ!T17,M23=関数参照データ!R15,"千㎥",M23=関数参照データ!R18,"t",M23=関数参照データ!R19,"t",M23=関数参照データ!R20,"t",M23=関数参照データ!R21,"t",M23=関数参照データ!R22,"t",M23=関数参照データ!R23,"t",M23=関数参照データ!R24,"t",M23=関数参照データ!R25,関数参照データ!T25,M23=関数参照データ!R25,"千㎥",M23=関数参照データ!R26,"千㎥",M23=関数参照データ!R27,"千㎥",M23=関数参照データ!R28,"千㎥",M23=関数参照データ!R29,関数参照データ!T29,M23=関数参照データ!R30,関数参照データ!T30,TRUE,"")</f>
        <v>0</v>
      </c>
      <c r="P23" s="146" t="str">
        <f t="shared" si="3"/>
        <v/>
      </c>
      <c r="Q23" s="147"/>
      <c r="R23" s="146" t="str">
        <f t="shared" si="4"/>
        <v/>
      </c>
      <c r="S23" s="148"/>
      <c r="V23" s="39" t="str">
        <f t="shared" si="6"/>
        <v/>
      </c>
    </row>
    <row r="24" spans="2:23" ht="18.75" customHeight="1">
      <c r="B24" s="70"/>
      <c r="C24" s="66"/>
      <c r="D24" s="4" t="str" cm="1">
        <f t="array" ref="D24">_xlfn.IFS(B24=関数参照データ!G4,関数参照データ!I4,B24=関数参照データ!G5,関数参照データ!I5,B24=関数参照データ!G6,関数参照データ!I6,B24=関数参照データ!G7,関数参照データ!I7,B24=関数参照データ!G8,関数参照データ!I8,B24=関数参照データ!G9,関数参照データ!I9,B24=関数参照データ!G10,関数参照データ!I10,B24=関数参照データ!G11,"t",B24=関数参照データ!G12,"t",B24=関数参照データ!G13,"t",B24=関数参照データ!G14,"t",B24=関数参照データ!G16,関数参照データ!I16,B24=関数参照データ!G17,関数参照データ!I17,B24=関数参照データ!G15,"千㎥",B24=関数参照データ!G18,"t",B24=関数参照データ!G19,"t",B24=関数参照データ!G20,"t",B24=関数参照データ!G21,"t",B24=関数参照データ!G22,"t",B24=関数参照データ!G23,"t",B24=関数参照データ!G24,"t",B24=関数参照データ!G25,関数参照データ!I25,B24=関数参照データ!G25,"千㎥",B24=関数参照データ!G26,"千㎥",B24=関数参照データ!G27,"千㎥",B24=関数参照データ!G28,"千㎥",B24=関数参照データ!G29,関数参照データ!I29,B24=関数参照データ!G30,関数参照データ!I30,TRUE,"")</f>
        <v/>
      </c>
      <c r="E24" s="36" t="str" cm="1">
        <f t="array" ref="E24">_xlfn.IFS(A24=関数参照データ!F4,関数参照データ!G3,A24=関数参照データ!F5,関数参照データ!G4,A24=関数参照データ!F6,関数参照データ!G5,A24=関数参照データ!F7,関数参照データ!G6,A24=関数参照データ!F8,関数参照データ!G7,A24=関数参照データ!F9,関数参照データ!G8,A24=関数参照データ!F10,関数参照データ!G9,A24=関数参照データ!F11,関数参照データ!G10,A24=関数参照データ!F12,関数参照データ!G11,A24=関数参照データ!F13,関数参照データ!G12,A24=関数参照データ!F14,関数参照データ!G13,A24=関数参照データ!F15,関数参照データ!G14,A24=関数参照データ!F17,関数参照データ!G16,A24=関数参照データ!F18,関数参照データ!G17,A24=関数参照データ!F16,関数参照データ!G15,A24=関数参照データ!F19,関数参照データ!G18,A24=関数参照データ!F20,関数参照データ!G19,A24=関数参照データ!F21,関数参照データ!G20,A24=関数参照データ!F22,関数参照データ!G21,A24=関数参照データ!F23,関数参照データ!G22,A24=関数参照データ!F24,関数参照データ!G23,A24=関数参照データ!F24,関数参照データ!G23,A24=関数参照データ!F25,関数参照データ!G24,A24=関数参照データ!F26,関数参照データ!G25,A24=関数参照データ!F27,関数参照データ!G26,A24=関数参照データ!F28,関数参照データ!G27,TRUE,"")</f>
        <v/>
      </c>
      <c r="F24" s="36" t="str" cm="1">
        <f t="array" ref="F24">_xlfn.IFS(B24=関数参照データ!G4,関数参照データ!H4,B24=関数参照データ!G5,関数参照データ!H5,B24=関数参照データ!G6,関数参照データ!H6,B24=関数参照データ!G7,関数参照データ!H7,B24=関数参照データ!G8,関数参照データ!H8,B24=関数参照データ!G9,関数参照データ!H9,B24=関数参照データ!G10,関数参照データ!H10,B24=関数参照データ!G11,関数参照データ!H11,B24=関数参照データ!G12,関数参照データ!H12,B24=関数参照データ!G13,関数参照データ!H13,B24=関数参照データ!G14,関数参照データ!H14,B24=関数参照データ!G16,関数参照データ!H16,B24=関数参照データ!G17,関数参照データ!H17,B24=関数参照データ!G15,関数参照データ!H15,B24=関数参照データ!G18,関数参照データ!H18,B24=関数参照データ!G19,関数参照データ!H19,B24=関数参照データ!G20,関数参照データ!H20,B24=関数参照データ!G21,関数参照データ!H21,B24=関数参照データ!G22,関数参照データ!H22,B24=関数参照データ!G23,関数参照データ!H23,B24=関数参照データ!G24,関数参照データ!H24,B24=関数参照データ!G24,関数参照データ!H24,B24=関数参照データ!G25,関数参照データ!H25,B24=関数参照データ!G26,関数参照データ!H26,B24=関数参照データ!G27,関数参照データ!H27,B24=関数参照データ!G28,関数参照データ!H28,TRUE,"")</f>
        <v/>
      </c>
      <c r="G24" s="146" t="str">
        <f t="shared" si="2"/>
        <v/>
      </c>
      <c r="H24" s="147"/>
      <c r="I24" s="146" t="str">
        <f t="shared" si="5"/>
        <v/>
      </c>
      <c r="J24" s="148"/>
      <c r="M24" s="50" t="str">
        <f t="shared" si="7"/>
        <v/>
      </c>
      <c r="N24" s="66"/>
      <c r="O24" s="4" cm="1">
        <f t="array" ref="O24">_xlfn.IFS(M24=関数参照データ!R4,関数参照データ!T4,M24=関数参照データ!R5,関数参照データ!T5,M24=関数参照データ!R6,関数参照データ!T6,M24=関数参照データ!R7,関数参照データ!T7,M24=関数参照データ!R8,関数参照データ!T8,M24=関数参照データ!R9,関数参照データ!T9,M24=関数参照データ!R10,関数参照データ!T10,M24=関数参照データ!R11,"t",M24=関数参照データ!R12,"t",M24=関数参照データ!R13,"t",M24=関数参照データ!R14,"t",M24=関数参照データ!R16,関数参照データ!T16,M24=関数参照データ!R17,関数参照データ!T17,M24=関数参照データ!R15,"千㎥",M24=関数参照データ!R18,"t",M24=関数参照データ!R19,"t",M24=関数参照データ!R20,"t",M24=関数参照データ!R21,"t",M24=関数参照データ!R22,"t",M24=関数参照データ!R23,"t",M24=関数参照データ!R24,"t",M24=関数参照データ!R25,関数参照データ!T25,M24=関数参照データ!R25,"千㎥",M24=関数参照データ!R26,"千㎥",M24=関数参照データ!R27,"千㎥",M24=関数参照データ!R28,"千㎥",M24=関数参照データ!R29,関数参照データ!T29,M24=関数参照データ!R30,関数参照データ!T30,TRUE,"")</f>
        <v>0</v>
      </c>
      <c r="P24" s="146" t="str">
        <f t="shared" si="3"/>
        <v/>
      </c>
      <c r="Q24" s="147"/>
      <c r="R24" s="146" t="str">
        <f t="shared" si="4"/>
        <v/>
      </c>
      <c r="S24" s="148"/>
      <c r="V24" s="39" t="str">
        <f t="shared" si="6"/>
        <v/>
      </c>
    </row>
    <row r="25" spans="2:23">
      <c r="B25" s="70"/>
      <c r="C25" s="66"/>
      <c r="D25" s="4" t="str" cm="1">
        <f t="array" ref="D25">_xlfn.IFS(B25=関数参照データ!G4,関数参照データ!I4,B25=関数参照データ!G5,関数参照データ!I5,B25=関数参照データ!G6,関数参照データ!I6,B25=関数参照データ!G7,関数参照データ!I7,B25=関数参照データ!G8,関数参照データ!I8,B25=関数参照データ!G9,関数参照データ!I9,B25=関数参照データ!G10,関数参照データ!I10,B25=関数参照データ!G11,"t",B25=関数参照データ!G12,"t",B25=関数参照データ!G13,"t",B25=関数参照データ!G14,"t",B25=関数参照データ!G16,関数参照データ!I16,B25=関数参照データ!G17,関数参照データ!I17,B25=関数参照データ!G15,"千㎥",B25=関数参照データ!G18,"t",B25=関数参照データ!G19,"t",B25=関数参照データ!G20,"t",B25=関数参照データ!G21,"t",B25=関数参照データ!G22,"t",B25=関数参照データ!G23,"t",B25=関数参照データ!G24,"t",B25=関数参照データ!G25,関数参照データ!I25,B25=関数参照データ!G25,"千㎥",B25=関数参照データ!G26,"千㎥",B25=関数参照データ!G27,"千㎥",B25=関数参照データ!G28,"千㎥",B25=関数参照データ!G29,関数参照データ!I29,B25=関数参照データ!G30,関数参照データ!I30,TRUE,"")</f>
        <v/>
      </c>
      <c r="E25" s="36" t="str" cm="1">
        <f t="array" ref="E25">_xlfn.IFS(A25=関数参照データ!F4,関数参照データ!G3,A25=関数参照データ!F5,関数参照データ!G4,A25=関数参照データ!F6,関数参照データ!G5,A25=関数参照データ!F7,関数参照データ!G6,A25=関数参照データ!F8,関数参照データ!G7,A25=関数参照データ!F9,関数参照データ!G8,A25=関数参照データ!F10,関数参照データ!G9,A25=関数参照データ!F11,関数参照データ!G10,A25=関数参照データ!F12,関数参照データ!G11,A25=関数参照データ!F13,関数参照データ!G12,A25=関数参照データ!F14,関数参照データ!G13,A25=関数参照データ!F15,関数参照データ!G14,A25=関数参照データ!F17,関数参照データ!G16,A25=関数参照データ!F18,関数参照データ!G17,A25=関数参照データ!F16,関数参照データ!G15,A25=関数参照データ!F19,関数参照データ!G18,A25=関数参照データ!F20,関数参照データ!G19,A25=関数参照データ!F21,関数参照データ!G20,A25=関数参照データ!F22,関数参照データ!G21,A25=関数参照データ!F23,関数参照データ!G22,A25=関数参照データ!F24,関数参照データ!G23,A25=関数参照データ!F24,関数参照データ!G23,A25=関数参照データ!F25,関数参照データ!G24,A25=関数参照データ!F26,関数参照データ!G25,A25=関数参照データ!F27,関数参照データ!G26,A25=関数参照データ!F28,関数参照データ!G27,TRUE,"")</f>
        <v/>
      </c>
      <c r="F25" s="36" t="str" cm="1">
        <f t="array" ref="F25">_xlfn.IFS(B25=関数参照データ!G4,関数参照データ!H4,B25=関数参照データ!G5,関数参照データ!H5,B25=関数参照データ!G6,関数参照データ!H6,B25=関数参照データ!G7,関数参照データ!H7,B25=関数参照データ!G8,関数参照データ!H8,B25=関数参照データ!G9,関数参照データ!H9,B25=関数参照データ!G10,関数参照データ!H10,B25=関数参照データ!G11,関数参照データ!H11,B25=関数参照データ!G12,関数参照データ!H12,B25=関数参照データ!G13,関数参照データ!H13,B25=関数参照データ!G14,関数参照データ!H14,B25=関数参照データ!G16,関数参照データ!H16,B25=関数参照データ!G17,関数参照データ!H17,B25=関数参照データ!G15,関数参照データ!H15,B25=関数参照データ!G18,関数参照データ!H18,B25=関数参照データ!G19,関数参照データ!H19,B25=関数参照データ!G20,関数参照データ!H20,B25=関数参照データ!G21,関数参照データ!H21,B25=関数参照データ!G22,関数参照データ!H22,B25=関数参照データ!G23,関数参照データ!H23,B25=関数参照データ!G24,関数参照データ!H24,B25=関数参照データ!G24,関数参照データ!H24,B25=関数参照データ!G25,関数参照データ!H25,B25=関数参照データ!G26,関数参照データ!H26,B25=関数参照データ!G27,関数参照データ!H27,B25=関数参照データ!G28,関数参照データ!H28,TRUE,"")</f>
        <v/>
      </c>
      <c r="G25" s="146" t="str">
        <f t="shared" si="2"/>
        <v/>
      </c>
      <c r="H25" s="147"/>
      <c r="I25" s="146" t="str">
        <f t="shared" si="5"/>
        <v/>
      </c>
      <c r="J25" s="148"/>
      <c r="M25" s="50" t="str">
        <f t="shared" si="7"/>
        <v/>
      </c>
      <c r="N25" s="66"/>
      <c r="O25" s="4" cm="1">
        <f t="array" ref="O25">_xlfn.IFS(M25=関数参照データ!R4,関数参照データ!T4,M25=関数参照データ!R5,関数参照データ!T5,M25=関数参照データ!R6,関数参照データ!T6,M25=関数参照データ!R7,関数参照データ!T7,M25=関数参照データ!R8,関数参照データ!T8,M25=関数参照データ!R9,関数参照データ!T9,M25=関数参照データ!R10,関数参照データ!T10,M25=関数参照データ!R11,"t",M25=関数参照データ!R12,"t",M25=関数参照データ!R13,"t",M25=関数参照データ!R14,"t",M25=関数参照データ!R16,関数参照データ!T16,M25=関数参照データ!R17,関数参照データ!T17,M25=関数参照データ!R15,"千㎥",M25=関数参照データ!R18,"t",M25=関数参照データ!R19,"t",M25=関数参照データ!R20,"t",M25=関数参照データ!R21,"t",M25=関数参照データ!R22,"t",M25=関数参照データ!R23,"t",M25=関数参照データ!R24,"t",M25=関数参照データ!R25,関数参照データ!T25,M25=関数参照データ!R25,"千㎥",M25=関数参照データ!R26,"千㎥",M25=関数参照データ!R27,"千㎥",M25=関数参照データ!R28,"千㎥",M25=関数参照データ!R29,関数参照データ!T29,M25=関数参照データ!R30,関数参照データ!T30,TRUE,"")</f>
        <v>0</v>
      </c>
      <c r="P25" s="146" t="str">
        <f t="shared" si="3"/>
        <v/>
      </c>
      <c r="Q25" s="147"/>
      <c r="R25" s="146" t="str">
        <f t="shared" si="4"/>
        <v/>
      </c>
      <c r="S25" s="148"/>
      <c r="V25" s="39" t="str">
        <f t="shared" si="6"/>
        <v/>
      </c>
    </row>
    <row r="26" spans="2:23">
      <c r="B26" s="70"/>
      <c r="C26" s="66"/>
      <c r="D26" s="4" t="str" cm="1">
        <f t="array" ref="D26">_xlfn.IFS(B26=関数参照データ!G4,関数参照データ!I4,B26=関数参照データ!G5,関数参照データ!I5,B26=関数参照データ!G6,関数参照データ!I6,B26=関数参照データ!G7,関数参照データ!I7,B26=関数参照データ!G8,関数参照データ!I8,B26=関数参照データ!G9,関数参照データ!I9,B26=関数参照データ!G10,関数参照データ!I10,B26=関数参照データ!G11,"t",B26=関数参照データ!G12,"t",B26=関数参照データ!G13,"t",B26=関数参照データ!G14,"t",B26=関数参照データ!G16,関数参照データ!I16,B26=関数参照データ!G17,関数参照データ!I17,B26=関数参照データ!G15,"千㎥",B26=関数参照データ!G18,"t",B26=関数参照データ!G19,"t",B26=関数参照データ!G20,"t",B26=関数参照データ!G21,"t",B26=関数参照データ!G22,"t",B26=関数参照データ!G23,"t",B26=関数参照データ!G24,"t",B26=関数参照データ!G25,関数参照データ!I25,B26=関数参照データ!G25,"千㎥",B26=関数参照データ!G26,"千㎥",B26=関数参照データ!G27,"千㎥",B26=関数参照データ!G28,"千㎥",B26=関数参照データ!G29,関数参照データ!I29,B26=関数参照データ!G30,関数参照データ!I30,TRUE,"")</f>
        <v/>
      </c>
      <c r="E26" s="36" t="str" cm="1">
        <f t="array" ref="E26">_xlfn.IFS(A26=関数参照データ!F4,関数参照データ!G3,A26=関数参照データ!F5,関数参照データ!G4,A26=関数参照データ!F6,関数参照データ!G5,A26=関数参照データ!F7,関数参照データ!G6,A26=関数参照データ!F8,関数参照データ!G7,A26=関数参照データ!F9,関数参照データ!G8,A26=関数参照データ!F10,関数参照データ!G9,A26=関数参照データ!F11,関数参照データ!G10,A26=関数参照データ!F12,関数参照データ!G11,A26=関数参照データ!F13,関数参照データ!G12,A26=関数参照データ!F14,関数参照データ!G13,A26=関数参照データ!F15,関数参照データ!G14,A26=関数参照データ!F17,関数参照データ!G16,A26=関数参照データ!F18,関数参照データ!G17,A26=関数参照データ!F16,関数参照データ!G15,A26=関数参照データ!F19,関数参照データ!G18,A26=関数参照データ!F20,関数参照データ!G19,A26=関数参照データ!F21,関数参照データ!G20,A26=関数参照データ!F22,関数参照データ!G21,A26=関数参照データ!F23,関数参照データ!G22,A26=関数参照データ!F24,関数参照データ!G23,A26=関数参照データ!F24,関数参照データ!G23,A26=関数参照データ!F25,関数参照データ!G24,A26=関数参照データ!F26,関数参照データ!G25,A26=関数参照データ!F27,関数参照データ!G26,A26=関数参照データ!F28,関数参照データ!G27,TRUE,"")</f>
        <v/>
      </c>
      <c r="F26" s="36" t="str" cm="1">
        <f t="array" ref="F26">_xlfn.IFS(B26=関数参照データ!G4,関数参照データ!H4,B26=関数参照データ!G5,関数参照データ!H5,B26=関数参照データ!G6,関数参照データ!H6,B26=関数参照データ!G7,関数参照データ!H7,B26=関数参照データ!G8,関数参照データ!H8,B26=関数参照データ!G9,関数参照データ!H9,B26=関数参照データ!G10,関数参照データ!H10,B26=関数参照データ!G11,関数参照データ!H11,B26=関数参照データ!G12,関数参照データ!H12,B26=関数参照データ!G13,関数参照データ!H13,B26=関数参照データ!G14,関数参照データ!H14,B26=関数参照データ!G16,関数参照データ!H16,B26=関数参照データ!G17,関数参照データ!H17,B26=関数参照データ!G15,関数参照データ!H15,B26=関数参照データ!G18,関数参照データ!H18,B26=関数参照データ!G19,関数参照データ!H19,B26=関数参照データ!G20,関数参照データ!H20,B26=関数参照データ!G21,関数参照データ!H21,B26=関数参照データ!G22,関数参照データ!H22,B26=関数参照データ!G23,関数参照データ!H23,B26=関数参照データ!G24,関数参照データ!H24,B26=関数参照データ!G24,関数参照データ!H24,B26=関数参照データ!G25,関数参照データ!H25,B26=関数参照データ!G26,関数参照データ!H26,B26=関数参照データ!G27,関数参照データ!H27,B26=関数参照データ!G28,関数参照データ!H28,TRUE,"")</f>
        <v/>
      </c>
      <c r="G26" s="146" t="str">
        <f t="shared" si="2"/>
        <v/>
      </c>
      <c r="H26" s="147"/>
      <c r="I26" s="146" t="str">
        <f t="shared" si="5"/>
        <v/>
      </c>
      <c r="J26" s="148"/>
      <c r="M26" s="50" t="str">
        <f t="shared" si="7"/>
        <v/>
      </c>
      <c r="N26" s="66"/>
      <c r="O26" s="4" cm="1">
        <f t="array" ref="O26">_xlfn.IFS(M26=関数参照データ!R4,関数参照データ!T4,M26=関数参照データ!R5,関数参照データ!T5,M26=関数参照データ!R6,関数参照データ!T6,M26=関数参照データ!R7,関数参照データ!T7,M26=関数参照データ!R8,関数参照データ!T8,M26=関数参照データ!R9,関数参照データ!T9,M26=関数参照データ!R10,関数参照データ!T10,M26=関数参照データ!R11,"t",M26=関数参照データ!R12,"t",M26=関数参照データ!R13,"t",M26=関数参照データ!R14,"t",M26=関数参照データ!R16,関数参照データ!T16,M26=関数参照データ!R17,関数参照データ!T17,M26=関数参照データ!R15,"千㎥",M26=関数参照データ!R18,"t",M26=関数参照データ!R19,"t",M26=関数参照データ!R20,"t",M26=関数参照データ!R21,"t",M26=関数参照データ!R22,"t",M26=関数参照データ!R23,"t",M26=関数参照データ!R24,"t",M26=関数参照データ!R25,関数参照データ!T25,M26=関数参照データ!R25,"千㎥",M26=関数参照データ!R26,"千㎥",M26=関数参照データ!R27,"千㎥",M26=関数参照データ!R28,"千㎥",M26=関数参照データ!R29,関数参照データ!T29,M26=関数参照データ!R30,関数参照データ!T30,TRUE,"")</f>
        <v>0</v>
      </c>
      <c r="P26" s="146" t="str">
        <f t="shared" si="3"/>
        <v/>
      </c>
      <c r="Q26" s="147"/>
      <c r="R26" s="146" t="str">
        <f t="shared" si="4"/>
        <v/>
      </c>
      <c r="S26" s="148"/>
      <c r="V26" s="39" t="str">
        <f t="shared" si="6"/>
        <v/>
      </c>
    </row>
    <row r="27" spans="2:23">
      <c r="B27" s="70"/>
      <c r="C27" s="66"/>
      <c r="D27" s="4" t="str" cm="1">
        <f t="array" ref="D27">_xlfn.IFS(B27=関数参照データ!G4,関数参照データ!I4,B27=関数参照データ!G5,関数参照データ!I5,B27=関数参照データ!G6,関数参照データ!I6,B27=関数参照データ!G7,関数参照データ!I7,B27=関数参照データ!G8,関数参照データ!I8,B27=関数参照データ!G9,関数参照データ!I9,B27=関数参照データ!G10,関数参照データ!I10,B27=関数参照データ!G11,"t",B27=関数参照データ!G12,"t",B27=関数参照データ!G13,"t",B27=関数参照データ!G14,"t",B27=関数参照データ!G16,関数参照データ!I16,B27=関数参照データ!G17,関数参照データ!I17,B27=関数参照データ!G15,"千㎥",B27=関数参照データ!G18,"t",B27=関数参照データ!G19,"t",B27=関数参照データ!G20,"t",B27=関数参照データ!G21,"t",B27=関数参照データ!G22,"t",B27=関数参照データ!G23,"t",B27=関数参照データ!G24,"t",B27=関数参照データ!G25,関数参照データ!I25,B27=関数参照データ!G25,"千㎥",B27=関数参照データ!G26,"千㎥",B27=関数参照データ!G27,"千㎥",B27=関数参照データ!G28,"千㎥",B27=関数参照データ!G29,関数参照データ!I29,B27=関数参照データ!G30,関数参照データ!I30,TRUE,"")</f>
        <v/>
      </c>
      <c r="E27" s="36" t="str" cm="1">
        <f t="array" ref="E27">_xlfn.IFS(A27=関数参照データ!F4,関数参照データ!G3,A27=関数参照データ!F5,関数参照データ!G4,A27=関数参照データ!F6,関数参照データ!G5,A27=関数参照データ!F7,関数参照データ!G6,A27=関数参照データ!F8,関数参照データ!G7,A27=関数参照データ!F9,関数参照データ!G8,A27=関数参照データ!F10,関数参照データ!G9,A27=関数参照データ!F11,関数参照データ!G10,A27=関数参照データ!F12,関数参照データ!G11,A27=関数参照データ!F13,関数参照データ!G12,A27=関数参照データ!F14,関数参照データ!G13,A27=関数参照データ!F15,関数参照データ!G14,A27=関数参照データ!F17,関数参照データ!G16,A27=関数参照データ!F18,関数参照データ!G17,A27=関数参照データ!F16,関数参照データ!G15,A27=関数参照データ!F19,関数参照データ!G18,A27=関数参照データ!F20,関数参照データ!G19,A27=関数参照データ!F21,関数参照データ!G20,A27=関数参照データ!F22,関数参照データ!G21,A27=関数参照データ!F23,関数参照データ!G22,A27=関数参照データ!F24,関数参照データ!G23,A27=関数参照データ!F24,関数参照データ!G23,A27=関数参照データ!F25,関数参照データ!G24,A27=関数参照データ!F26,関数参照データ!G25,A27=関数参照データ!F27,関数参照データ!G26,A27=関数参照データ!F28,関数参照データ!G27,TRUE,"")</f>
        <v/>
      </c>
      <c r="F27" s="36" t="str" cm="1">
        <f t="array" ref="F27">_xlfn.IFS(B27=関数参照データ!G4,関数参照データ!H4,B27=関数参照データ!G5,関数参照データ!H5,B27=関数参照データ!G6,関数参照データ!H6,B27=関数参照データ!G7,関数参照データ!H7,B27=関数参照データ!G8,関数参照データ!H8,B27=関数参照データ!G9,関数参照データ!H9,B27=関数参照データ!G10,関数参照データ!H10,B27=関数参照データ!G11,関数参照データ!H11,B27=関数参照データ!G12,関数参照データ!H12,B27=関数参照データ!G13,関数参照データ!H13,B27=関数参照データ!G14,関数参照データ!H14,B27=関数参照データ!G16,関数参照データ!H16,B27=関数参照データ!G17,関数参照データ!H17,B27=関数参照データ!G15,関数参照データ!H15,B27=関数参照データ!G18,関数参照データ!H18,B27=関数参照データ!G19,関数参照データ!H19,B27=関数参照データ!G20,関数参照データ!H20,B27=関数参照データ!G21,関数参照データ!H21,B27=関数参照データ!G22,関数参照データ!H22,B27=関数参照データ!G23,関数参照データ!H23,B27=関数参照データ!G24,関数参照データ!H24,B27=関数参照データ!G24,関数参照データ!H24,B27=関数参照データ!G25,関数参照データ!H25,B27=関数参照データ!G26,関数参照データ!H26,B27=関数参照データ!G27,関数参照データ!H27,B27=関数参照データ!G28,関数参照データ!H28,TRUE,"")</f>
        <v/>
      </c>
      <c r="G27" s="146" t="str">
        <f t="shared" si="2"/>
        <v/>
      </c>
      <c r="H27" s="147"/>
      <c r="I27" s="146" t="str">
        <f t="shared" si="5"/>
        <v/>
      </c>
      <c r="J27" s="148"/>
      <c r="M27" s="50" t="str">
        <f t="shared" si="7"/>
        <v/>
      </c>
      <c r="N27" s="66"/>
      <c r="O27" s="4" cm="1">
        <f t="array" ref="O27">_xlfn.IFS(M27=関数参照データ!R4,関数参照データ!T4,M27=関数参照データ!R5,関数参照データ!T5,M27=関数参照データ!R6,関数参照データ!T6,M27=関数参照データ!R7,関数参照データ!T7,M27=関数参照データ!R8,関数参照データ!T8,M27=関数参照データ!R9,関数参照データ!T9,M27=関数参照データ!R10,関数参照データ!T10,M27=関数参照データ!R11,"t",M27=関数参照データ!R12,"t",M27=関数参照データ!R13,"t",M27=関数参照データ!R14,"t",M27=関数参照データ!R16,関数参照データ!T16,M27=関数参照データ!R17,関数参照データ!T17,M27=関数参照データ!R15,"千㎥",M27=関数参照データ!R18,"t",M27=関数参照データ!R19,"t",M27=関数参照データ!R20,"t",M27=関数参照データ!R21,"t",M27=関数参照データ!R22,"t",M27=関数参照データ!R23,"t",M27=関数参照データ!R24,"t",M27=関数参照データ!R25,関数参照データ!T25,M27=関数参照データ!R25,"千㎥",M27=関数参照データ!R26,"千㎥",M27=関数参照データ!R27,"千㎥",M27=関数参照データ!R28,"千㎥",M27=関数参照データ!R29,関数参照データ!T29,M27=関数参照データ!R30,関数参照データ!T30,TRUE,"")</f>
        <v>0</v>
      </c>
      <c r="P27" s="146" t="str">
        <f t="shared" si="3"/>
        <v/>
      </c>
      <c r="Q27" s="147"/>
      <c r="R27" s="146" t="str">
        <f t="shared" si="4"/>
        <v/>
      </c>
      <c r="S27" s="148"/>
      <c r="V27" s="39" t="str">
        <f t="shared" si="6"/>
        <v/>
      </c>
    </row>
    <row r="28" spans="2:23">
      <c r="B28" s="70"/>
      <c r="C28" s="66"/>
      <c r="D28" s="4" t="str" cm="1">
        <f t="array" ref="D28">_xlfn.IFS(B28=関数参照データ!G4,関数参照データ!I4,B28=関数参照データ!G5,関数参照データ!I5,B28=関数参照データ!G6,関数参照データ!I6,B28=関数参照データ!G7,関数参照データ!I7,B28=関数参照データ!G8,関数参照データ!I8,B28=関数参照データ!G9,関数参照データ!I9,B28=関数参照データ!G10,関数参照データ!I10,B28=関数参照データ!G11,"t",B28=関数参照データ!G12,"t",B28=関数参照データ!G13,"t",B28=関数参照データ!G14,"t",B28=関数参照データ!G16,関数参照データ!I16,B28=関数参照データ!G17,関数参照データ!I17,B28=関数参照データ!G15,"千㎥",B28=関数参照データ!G18,"t",B28=関数参照データ!G19,"t",B28=関数参照データ!G20,"t",B28=関数参照データ!G21,"t",B28=関数参照データ!G22,"t",B28=関数参照データ!G23,"t",B28=関数参照データ!G24,"t",B28=関数参照データ!G25,関数参照データ!I25,B28=関数参照データ!G25,"千㎥",B28=関数参照データ!G26,"千㎥",B28=関数参照データ!G27,"千㎥",B28=関数参照データ!G28,"千㎥",B28=関数参照データ!G29,関数参照データ!I29,B28=関数参照データ!G30,関数参照データ!I30,TRUE,"")</f>
        <v/>
      </c>
      <c r="E28" s="36" t="str" cm="1">
        <f t="array" ref="E28">_xlfn.IFS(A28=関数参照データ!F4,関数参照データ!G3,A28=関数参照データ!F5,関数参照データ!G4,A28=関数参照データ!F6,関数参照データ!G5,A28=関数参照データ!F7,関数参照データ!G6,A28=関数参照データ!F8,関数参照データ!G7,A28=関数参照データ!F9,関数参照データ!G8,A28=関数参照データ!F10,関数参照データ!G9,A28=関数参照データ!F11,関数参照データ!G10,A28=関数参照データ!F12,関数参照データ!G11,A28=関数参照データ!F13,関数参照データ!G12,A28=関数参照データ!F14,関数参照データ!G13,A28=関数参照データ!F15,関数参照データ!G14,A28=関数参照データ!F17,関数参照データ!G16,A28=関数参照データ!F18,関数参照データ!G17,A28=関数参照データ!F16,関数参照データ!G15,A28=関数参照データ!F19,関数参照データ!G18,A28=関数参照データ!F20,関数参照データ!G19,A28=関数参照データ!F21,関数参照データ!G20,A28=関数参照データ!F22,関数参照データ!G21,A28=関数参照データ!F23,関数参照データ!G22,A28=関数参照データ!F24,関数参照データ!G23,A28=関数参照データ!F24,関数参照データ!G23,A28=関数参照データ!F25,関数参照データ!G24,A28=関数参照データ!F26,関数参照データ!G25,A28=関数参照データ!F27,関数参照データ!G26,A28=関数参照データ!F28,関数参照データ!G27,TRUE,"")</f>
        <v/>
      </c>
      <c r="F28" s="36" t="str" cm="1">
        <f t="array" ref="F28">_xlfn.IFS(B28=関数参照データ!G4,関数参照データ!H4,B28=関数参照データ!G5,関数参照データ!H5,B28=関数参照データ!G6,関数参照データ!H6,B28=関数参照データ!G7,関数参照データ!H7,B28=関数参照データ!G8,関数参照データ!H8,B28=関数参照データ!G9,関数参照データ!H9,B28=関数参照データ!G10,関数参照データ!H10,B28=関数参照データ!G11,関数参照データ!H11,B28=関数参照データ!G12,関数参照データ!H12,B28=関数参照データ!G13,関数参照データ!H13,B28=関数参照データ!G14,関数参照データ!H14,B28=関数参照データ!G16,関数参照データ!H16,B28=関数参照データ!G17,関数参照データ!H17,B28=関数参照データ!G15,関数参照データ!H15,B28=関数参照データ!G18,関数参照データ!H18,B28=関数参照データ!G19,関数参照データ!H19,B28=関数参照データ!G20,関数参照データ!H20,B28=関数参照データ!G21,関数参照データ!H21,B28=関数参照データ!G22,関数参照データ!H22,B28=関数参照データ!G23,関数参照データ!H23,B28=関数参照データ!G24,関数参照データ!H24,B28=関数参照データ!G24,関数参照データ!H24,B28=関数参照データ!G25,関数参照データ!H25,B28=関数参照データ!G26,関数参照データ!H26,B28=関数参照データ!G27,関数参照データ!H27,B28=関数参照データ!G28,関数参照データ!H28,TRUE,"")</f>
        <v/>
      </c>
      <c r="G28" s="146" t="str">
        <f t="shared" si="2"/>
        <v/>
      </c>
      <c r="H28" s="147"/>
      <c r="I28" s="146" t="str">
        <f t="shared" si="5"/>
        <v/>
      </c>
      <c r="J28" s="148"/>
      <c r="M28" s="50" t="str">
        <f t="shared" si="7"/>
        <v/>
      </c>
      <c r="N28" s="66"/>
      <c r="O28" s="4" cm="1">
        <f t="array" ref="O28">_xlfn.IFS(M28=関数参照データ!R4,関数参照データ!T4,M28=関数参照データ!R5,関数参照データ!T5,M28=関数参照データ!R6,関数参照データ!T6,M28=関数参照データ!R7,関数参照データ!T7,M28=関数参照データ!R8,関数参照データ!T8,M28=関数参照データ!R9,関数参照データ!T9,M28=関数参照データ!R10,関数参照データ!T10,M28=関数参照データ!R11,"t",M28=関数参照データ!R12,"t",M28=関数参照データ!R13,"t",M28=関数参照データ!R14,"t",M28=関数参照データ!R16,関数参照データ!T16,M28=関数参照データ!R17,関数参照データ!T17,M28=関数参照データ!R15,"千㎥",M28=関数参照データ!R18,"t",M28=関数参照データ!R19,"t",M28=関数参照データ!R20,"t",M28=関数参照データ!R21,"t",M28=関数参照データ!R22,"t",M28=関数参照データ!R23,"t",M28=関数参照データ!R24,"t",M28=関数参照データ!R25,関数参照データ!T25,M28=関数参照データ!R25,"千㎥",M28=関数参照データ!R26,"千㎥",M28=関数参照データ!R27,"千㎥",M28=関数参照データ!R28,"千㎥",M28=関数参照データ!R29,関数参照データ!T29,M28=関数参照データ!R30,関数参照データ!T30,TRUE,"")</f>
        <v>0</v>
      </c>
      <c r="P28" s="146" t="str">
        <f t="shared" si="3"/>
        <v/>
      </c>
      <c r="Q28" s="147"/>
      <c r="R28" s="146" t="str">
        <f t="shared" si="4"/>
        <v/>
      </c>
      <c r="S28" s="148"/>
      <c r="V28" s="39" t="str">
        <f t="shared" si="6"/>
        <v/>
      </c>
    </row>
    <row r="29" spans="2:23">
      <c r="B29" s="70"/>
      <c r="C29" s="66"/>
      <c r="D29" s="4" t="str" cm="1">
        <f t="array" ref="D29">_xlfn.IFS(B29=関数参照データ!G4,関数参照データ!I4,B29=関数参照データ!G5,関数参照データ!I5,B29=関数参照データ!G6,関数参照データ!I6,B29=関数参照データ!G7,関数参照データ!I7,B29=関数参照データ!G8,関数参照データ!I8,B29=関数参照データ!G9,関数参照データ!I9,B29=関数参照データ!G10,関数参照データ!I10,B29=関数参照データ!G11,"t",B29=関数参照データ!G12,"t",B29=関数参照データ!G13,"t",B29=関数参照データ!G14,"t",B29=関数参照データ!G16,関数参照データ!I16,B29=関数参照データ!G17,関数参照データ!I17,B29=関数参照データ!G15,"千㎥",B29=関数参照データ!G18,"t",B29=関数参照データ!G19,"t",B29=関数参照データ!G20,"t",B29=関数参照データ!G21,"t",B29=関数参照データ!G22,"t",B29=関数参照データ!G23,"t",B29=関数参照データ!G24,"t",B29=関数参照データ!G25,関数参照データ!I25,B29=関数参照データ!G25,"千㎥",B29=関数参照データ!G26,"千㎥",B29=関数参照データ!G27,"千㎥",B29=関数参照データ!G28,"千㎥",B29=関数参照データ!G29,関数参照データ!I29,B29=関数参照データ!G30,関数参照データ!I30,TRUE,"")</f>
        <v/>
      </c>
      <c r="E29" s="36" t="str" cm="1">
        <f t="array" ref="E29">_xlfn.IFS(A29=関数参照データ!F4,関数参照データ!G3,A29=関数参照データ!F5,関数参照データ!G4,A29=関数参照データ!F6,関数参照データ!G5,A29=関数参照データ!F7,関数参照データ!G6,A29=関数参照データ!F8,関数参照データ!G7,A29=関数参照データ!F9,関数参照データ!G8,A29=関数参照データ!F10,関数参照データ!G9,A29=関数参照データ!F11,関数参照データ!G10,A29=関数参照データ!F12,関数参照データ!G11,A29=関数参照データ!F13,関数参照データ!G12,A29=関数参照データ!F14,関数参照データ!G13,A29=関数参照データ!F15,関数参照データ!G14,A29=関数参照データ!F17,関数参照データ!G16,A29=関数参照データ!F18,関数参照データ!G17,A29=関数参照データ!F16,関数参照データ!G15,A29=関数参照データ!F19,関数参照データ!G18,A29=関数参照データ!F20,関数参照データ!G19,A29=関数参照データ!F21,関数参照データ!G20,A29=関数参照データ!F22,関数参照データ!G21,A29=関数参照データ!F23,関数参照データ!G22,A29=関数参照データ!F24,関数参照データ!G23,A29=関数参照データ!F24,関数参照データ!G23,A29=関数参照データ!F25,関数参照データ!G24,A29=関数参照データ!F26,関数参照データ!G25,A29=関数参照データ!F27,関数参照データ!G26,A29=関数参照データ!F28,関数参照データ!G27,TRUE,"")</f>
        <v/>
      </c>
      <c r="F29" s="36" t="str" cm="1">
        <f t="array" ref="F29">_xlfn.IFS(B29=関数参照データ!G4,関数参照データ!H4,B29=関数参照データ!G5,関数参照データ!H5,B29=関数参照データ!G6,関数参照データ!H6,B29=関数参照データ!G7,関数参照データ!H7,B29=関数参照データ!G8,関数参照データ!H8,B29=関数参照データ!G9,関数参照データ!H9,B29=関数参照データ!G10,関数参照データ!H10,B29=関数参照データ!G11,関数参照データ!H11,B29=関数参照データ!G12,関数参照データ!H12,B29=関数参照データ!G13,関数参照データ!H13,B29=関数参照データ!G14,関数参照データ!H14,B29=関数参照データ!G16,関数参照データ!H16,B29=関数参照データ!G17,関数参照データ!H17,B29=関数参照データ!G15,関数参照データ!H15,B29=関数参照データ!G18,関数参照データ!H18,B29=関数参照データ!G19,関数参照データ!H19,B29=関数参照データ!G20,関数参照データ!H20,B29=関数参照データ!G21,関数参照データ!H21,B29=関数参照データ!G22,関数参照データ!H22,B29=関数参照データ!G23,関数参照データ!H23,B29=関数参照データ!G24,関数参照データ!H24,B29=関数参照データ!G24,関数参照データ!H24,B29=関数参照データ!G25,関数参照データ!H25,B29=関数参照データ!G26,関数参照データ!H26,B29=関数参照データ!G27,関数参照データ!H27,B29=関数参照データ!G28,関数参照データ!H28,TRUE,"")</f>
        <v/>
      </c>
      <c r="G29" s="146" t="str">
        <f t="shared" si="2"/>
        <v/>
      </c>
      <c r="H29" s="147"/>
      <c r="I29" s="146" t="str">
        <f t="shared" si="5"/>
        <v/>
      </c>
      <c r="J29" s="148"/>
      <c r="M29" s="50" t="str">
        <f t="shared" si="7"/>
        <v/>
      </c>
      <c r="N29" s="66"/>
      <c r="O29" s="4" cm="1">
        <f t="array" ref="O29">_xlfn.IFS(M29=関数参照データ!R4,関数参照データ!T4,M29=関数参照データ!R5,関数参照データ!T5,M29=関数参照データ!R6,関数参照データ!T6,M29=関数参照データ!R7,関数参照データ!T7,M29=関数参照データ!R8,関数参照データ!T8,M29=関数参照データ!R9,関数参照データ!T9,M29=関数参照データ!R10,関数参照データ!T10,M29=関数参照データ!R11,"t",M29=関数参照データ!R12,"t",M29=関数参照データ!R13,"t",M29=関数参照データ!R14,"t",M29=関数参照データ!R16,関数参照データ!T16,M29=関数参照データ!R17,関数参照データ!T17,M29=関数参照データ!R15,"千㎥",M29=関数参照データ!R18,"t",M29=関数参照データ!R19,"t",M29=関数参照データ!R20,"t",M29=関数参照データ!R21,"t",M29=関数参照データ!R22,"t",M29=関数参照データ!R23,"t",M29=関数参照データ!R24,"t",M29=関数参照データ!R25,関数参照データ!T25,M29=関数参照データ!R25,"千㎥",M29=関数参照データ!R26,"千㎥",M29=関数参照データ!R27,"千㎥",M29=関数参照データ!R28,"千㎥",M29=関数参照データ!R29,関数参照データ!T29,M29=関数参照データ!R30,関数参照データ!T30,TRUE,"")</f>
        <v>0</v>
      </c>
      <c r="P29" s="146" t="str">
        <f t="shared" si="3"/>
        <v/>
      </c>
      <c r="Q29" s="147"/>
      <c r="R29" s="146" t="str">
        <f t="shared" si="4"/>
        <v/>
      </c>
      <c r="S29" s="148"/>
      <c r="V29" s="39" t="str">
        <f t="shared" si="6"/>
        <v/>
      </c>
    </row>
    <row r="30" spans="2:23" ht="18.75" customHeight="1">
      <c r="B30" s="70"/>
      <c r="C30" s="66"/>
      <c r="D30" s="4" t="str" cm="1">
        <f t="array" ref="D30">_xlfn.IFS(B30=関数参照データ!G4,関数参照データ!I4,B30=関数参照データ!G5,関数参照データ!I5,B30=関数参照データ!G6,関数参照データ!I6,B30=関数参照データ!G7,関数参照データ!I7,B30=関数参照データ!G8,関数参照データ!I8,B30=関数参照データ!G9,関数参照データ!I9,B30=関数参照データ!G10,関数参照データ!I10,B30=関数参照データ!G11,"t",B30=関数参照データ!G12,"t",B30=関数参照データ!G13,"t",B30=関数参照データ!G14,"t",B30=関数参照データ!G16,関数参照データ!I16,B30=関数参照データ!G17,関数参照データ!I17,B30=関数参照データ!G15,"千㎥",B30=関数参照データ!G18,"t",B30=関数参照データ!G19,"t",B30=関数参照データ!G20,"t",B30=関数参照データ!G21,"t",B30=関数参照データ!G22,"t",B30=関数参照データ!G23,"t",B30=関数参照データ!G24,"t",B30=関数参照データ!G25,関数参照データ!I25,B30=関数参照データ!G25,"千㎥",B30=関数参照データ!G26,"千㎥",B30=関数参照データ!G27,"千㎥",B30=関数参照データ!G28,"千㎥",B30=関数参照データ!G29,関数参照データ!I29,B30=関数参照データ!G30,関数参照データ!I30,TRUE,"")</f>
        <v/>
      </c>
      <c r="E30" s="36" t="str" cm="1">
        <f t="array" ref="E30">_xlfn.IFS(A30=関数参照データ!F4,関数参照データ!G3,A30=関数参照データ!F5,関数参照データ!G4,A30=関数参照データ!F6,関数参照データ!G5,A30=関数参照データ!F7,関数参照データ!G6,A30=関数参照データ!F8,関数参照データ!G7,A30=関数参照データ!F9,関数参照データ!G8,A30=関数参照データ!F10,関数参照データ!G9,A30=関数参照データ!F11,関数参照データ!G10,A30=関数参照データ!F12,関数参照データ!G11,A30=関数参照データ!F13,関数参照データ!G12,A30=関数参照データ!F14,関数参照データ!G13,A30=関数参照データ!F15,関数参照データ!G14,A30=関数参照データ!F17,関数参照データ!G16,A30=関数参照データ!F18,関数参照データ!G17,A30=関数参照データ!F16,関数参照データ!G15,A30=関数参照データ!F19,関数参照データ!G18,A30=関数参照データ!F20,関数参照データ!G19,A30=関数参照データ!F21,関数参照データ!G20,A30=関数参照データ!F22,関数参照データ!G21,A30=関数参照データ!F23,関数参照データ!G22,A30=関数参照データ!F24,関数参照データ!G23,A30=関数参照データ!F24,関数参照データ!G23,A30=関数参照データ!F25,関数参照データ!G24,A30=関数参照データ!F26,関数参照データ!G25,A30=関数参照データ!F27,関数参照データ!G26,A30=関数参照データ!F28,関数参照データ!G27,TRUE,"")</f>
        <v/>
      </c>
      <c r="F30" s="36" t="str" cm="1">
        <f t="array" ref="F30">_xlfn.IFS(B30=関数参照データ!G4,関数参照データ!H4,B30=関数参照データ!G5,関数参照データ!H5,B30=関数参照データ!G6,関数参照データ!H6,B30=関数参照データ!G7,関数参照データ!H7,B30=関数参照データ!G8,関数参照データ!H8,B30=関数参照データ!G9,関数参照データ!H9,B30=関数参照データ!G10,関数参照データ!H10,B30=関数参照データ!G11,関数参照データ!H11,B30=関数参照データ!G12,関数参照データ!H12,B30=関数参照データ!G13,関数参照データ!H13,B30=関数参照データ!G14,関数参照データ!H14,B30=関数参照データ!G16,関数参照データ!H16,B30=関数参照データ!G17,関数参照データ!H17,B30=関数参照データ!G15,関数参照データ!H15,B30=関数参照データ!G18,関数参照データ!H18,B30=関数参照データ!G19,関数参照データ!H19,B30=関数参照データ!G20,関数参照データ!H20,B30=関数参照データ!G21,関数参照データ!H21,B30=関数参照データ!G22,関数参照データ!H22,B30=関数参照データ!G23,関数参照データ!H23,B30=関数参照データ!G24,関数参照データ!H24,B30=関数参照データ!G24,関数参照データ!H24,B30=関数参照データ!G25,関数参照データ!H25,B30=関数参照データ!G26,関数参照データ!H26,B30=関数参照データ!G27,関数参照データ!H27,B30=関数参照データ!G28,関数参照データ!H28,TRUE,"")</f>
        <v/>
      </c>
      <c r="G30" s="146" t="str">
        <f t="shared" si="2"/>
        <v/>
      </c>
      <c r="H30" s="147"/>
      <c r="I30" s="146" t="str">
        <f t="shared" si="5"/>
        <v/>
      </c>
      <c r="J30" s="148"/>
      <c r="M30" s="50" t="str">
        <f t="shared" si="7"/>
        <v/>
      </c>
      <c r="N30" s="66"/>
      <c r="O30" s="4" cm="1">
        <f t="array" ref="O30">_xlfn.IFS(M30=関数参照データ!R4,関数参照データ!T4,M30=関数参照データ!R5,関数参照データ!T5,M30=関数参照データ!R6,関数参照データ!T6,M30=関数参照データ!R7,関数参照データ!T7,M30=関数参照データ!R8,関数参照データ!T8,M30=関数参照データ!R9,関数参照データ!T9,M30=関数参照データ!R10,関数参照データ!T10,M30=関数参照データ!R11,"t",M30=関数参照データ!R12,"t",M30=関数参照データ!R13,"t",M30=関数参照データ!R14,"t",M30=関数参照データ!R16,関数参照データ!T16,M30=関数参照データ!R17,関数参照データ!T17,M30=関数参照データ!R15,"千㎥",M30=関数参照データ!R18,"t",M30=関数参照データ!R19,"t",M30=関数参照データ!R20,"t",M30=関数参照データ!R21,"t",M30=関数参照データ!R22,"t",M30=関数参照データ!R23,"t",M30=関数参照データ!R24,"t",M30=関数参照データ!R25,関数参照データ!T25,M30=関数参照データ!R25,"千㎥",M30=関数参照データ!R26,"千㎥",M30=関数参照データ!R27,"千㎥",M30=関数参照データ!R28,"千㎥",M30=関数参照データ!R29,関数参照データ!T29,M30=関数参照データ!R30,関数参照データ!T30,TRUE,"")</f>
        <v>0</v>
      </c>
      <c r="P30" s="146" t="str">
        <f t="shared" si="3"/>
        <v/>
      </c>
      <c r="Q30" s="147"/>
      <c r="R30" s="146" t="str">
        <f t="shared" si="4"/>
        <v/>
      </c>
      <c r="S30" s="148"/>
      <c r="V30" s="39" t="str">
        <f t="shared" si="6"/>
        <v/>
      </c>
    </row>
    <row r="31" spans="2:23">
      <c r="B31" s="70"/>
      <c r="C31" s="66"/>
      <c r="D31" s="4" t="str" cm="1">
        <f t="array" ref="D31">_xlfn.IFS(B31=関数参照データ!G4,関数参照データ!I4,B31=関数参照データ!G5,関数参照データ!I5,B31=関数参照データ!G6,関数参照データ!I6,B31=関数参照データ!G7,関数参照データ!I7,B31=関数参照データ!G8,関数参照データ!I8,B31=関数参照データ!G9,関数参照データ!I9,B31=関数参照データ!G10,関数参照データ!I10,B31=関数参照データ!G11,"t",B31=関数参照データ!G12,"t",B31=関数参照データ!G13,"t",B31=関数参照データ!G14,"t",B31=関数参照データ!G16,関数参照データ!I16,B31=関数参照データ!G17,関数参照データ!I17,B31=関数参照データ!G15,"千㎥",B31=関数参照データ!G18,"t",B31=関数参照データ!G19,"t",B31=関数参照データ!G20,"t",B31=関数参照データ!G21,"t",B31=関数参照データ!G22,"t",B31=関数参照データ!G23,"t",B31=関数参照データ!G24,"t",B31=関数参照データ!G25,関数参照データ!I25,B31=関数参照データ!G25,"千㎥",B31=関数参照データ!G26,"千㎥",B31=関数参照データ!G27,"千㎥",B31=関数参照データ!G28,"千㎥",B31=関数参照データ!G29,関数参照データ!I29,B31=関数参照データ!G30,関数参照データ!I30,TRUE,"")</f>
        <v/>
      </c>
      <c r="E31" s="36" t="str" cm="1">
        <f t="array" ref="E31">_xlfn.IFS(A31=関数参照データ!F4,関数参照データ!G3,A31=関数参照データ!F5,関数参照データ!G4,A31=関数参照データ!F6,関数参照データ!G5,A31=関数参照データ!F7,関数参照データ!G6,A31=関数参照データ!F8,関数参照データ!G7,A31=関数参照データ!F9,関数参照データ!G8,A31=関数参照データ!F10,関数参照データ!G9,A31=関数参照データ!F11,関数参照データ!G10,A31=関数参照データ!F12,関数参照データ!G11,A31=関数参照データ!F13,関数参照データ!G12,A31=関数参照データ!F14,関数参照データ!G13,A31=関数参照データ!F15,関数参照データ!G14,A31=関数参照データ!F17,関数参照データ!G16,A31=関数参照データ!F18,関数参照データ!G17,A31=関数参照データ!F16,関数参照データ!G15,A31=関数参照データ!F19,関数参照データ!G18,A31=関数参照データ!F20,関数参照データ!G19,A31=関数参照データ!F21,関数参照データ!G20,A31=関数参照データ!F22,関数参照データ!G21,A31=関数参照データ!F23,関数参照データ!G22,A31=関数参照データ!F24,関数参照データ!G23,A31=関数参照データ!F24,関数参照データ!G23,A31=関数参照データ!F25,関数参照データ!G24,A31=関数参照データ!F26,関数参照データ!G25,A31=関数参照データ!F27,関数参照データ!G26,A31=関数参照データ!F28,関数参照データ!G27,TRUE,"")</f>
        <v/>
      </c>
      <c r="F31" s="36" t="str" cm="1">
        <f t="array" ref="F31">_xlfn.IFS(B31=関数参照データ!G4,関数参照データ!H4,B31=関数参照データ!G5,関数参照データ!H5,B31=関数参照データ!G6,関数参照データ!H6,B31=関数参照データ!G7,関数参照データ!H7,B31=関数参照データ!G8,関数参照データ!H8,B31=関数参照データ!G9,関数参照データ!H9,B31=関数参照データ!G10,関数参照データ!H10,B31=関数参照データ!G11,関数参照データ!H11,B31=関数参照データ!G12,関数参照データ!H12,B31=関数参照データ!G13,関数参照データ!H13,B31=関数参照データ!G14,関数参照データ!H14,B31=関数参照データ!G16,関数参照データ!H16,B31=関数参照データ!G17,関数参照データ!H17,B31=関数参照データ!G15,関数参照データ!H15,B31=関数参照データ!G18,関数参照データ!H18,B31=関数参照データ!G19,関数参照データ!H19,B31=関数参照データ!G20,関数参照データ!H20,B31=関数参照データ!G21,関数参照データ!H21,B31=関数参照データ!G22,関数参照データ!H22,B31=関数参照データ!G23,関数参照データ!H23,B31=関数参照データ!G24,関数参照データ!H24,B31=関数参照データ!G24,関数参照データ!H24,B31=関数参照データ!G25,関数参照データ!H25,B31=関数参照データ!G26,関数参照データ!H26,B31=関数参照データ!G27,関数参照データ!H27,B31=関数参照データ!G28,関数参照データ!H28,TRUE,"")</f>
        <v/>
      </c>
      <c r="G31" s="146" t="str">
        <f t="shared" si="2"/>
        <v/>
      </c>
      <c r="H31" s="147"/>
      <c r="I31" s="146" t="str">
        <f t="shared" si="5"/>
        <v/>
      </c>
      <c r="J31" s="148"/>
      <c r="M31" s="50" t="str">
        <f t="shared" si="7"/>
        <v/>
      </c>
      <c r="N31" s="66"/>
      <c r="O31" s="4" cm="1">
        <f t="array" ref="O31">_xlfn.IFS(M31=関数参照データ!R4,関数参照データ!T4,M31=関数参照データ!R5,関数参照データ!T5,M31=関数参照データ!R6,関数参照データ!T6,M31=関数参照データ!R7,関数参照データ!T7,M31=関数参照データ!R8,関数参照データ!T8,M31=関数参照データ!R9,関数参照データ!T9,M31=関数参照データ!R10,関数参照データ!T10,M31=関数参照データ!R11,"t",M31=関数参照データ!R12,"t",M31=関数参照データ!R13,"t",M31=関数参照データ!R14,"t",M31=関数参照データ!R16,関数参照データ!T16,M31=関数参照データ!R17,関数参照データ!T17,M31=関数参照データ!R15,"千㎥",M31=関数参照データ!R18,"t",M31=関数参照データ!R19,"t",M31=関数参照データ!R20,"t",M31=関数参照データ!R21,"t",M31=関数参照データ!R22,"t",M31=関数参照データ!R23,"t",M31=関数参照データ!R24,"t",M31=関数参照データ!R25,関数参照データ!T25,M31=関数参照データ!R25,"千㎥",M31=関数参照データ!R26,"千㎥",M31=関数参照データ!R27,"千㎥",M31=関数参照データ!R28,"千㎥",M31=関数参照データ!R29,関数参照データ!T29,M31=関数参照データ!R30,関数参照データ!T30,TRUE,"")</f>
        <v>0</v>
      </c>
      <c r="P31" s="146" t="str">
        <f t="shared" si="3"/>
        <v/>
      </c>
      <c r="Q31" s="147"/>
      <c r="R31" s="146" t="str">
        <f t="shared" si="4"/>
        <v/>
      </c>
      <c r="S31" s="148"/>
      <c r="V31" s="39" t="str">
        <f t="shared" si="6"/>
        <v/>
      </c>
    </row>
    <row r="32" spans="2:23">
      <c r="B32" s="70"/>
      <c r="C32" s="66"/>
      <c r="D32" s="4" t="str" cm="1">
        <f t="array" ref="D32">_xlfn.IFS(B32=関数参照データ!G4,関数参照データ!I4,B32=関数参照データ!G5,関数参照データ!I5,B32=関数参照データ!G6,関数参照データ!I6,B32=関数参照データ!G7,関数参照データ!I7,B32=関数参照データ!G8,関数参照データ!I8,B32=関数参照データ!G9,関数参照データ!I9,B32=関数参照データ!G10,関数参照データ!I10,B32=関数参照データ!G11,"t",B32=関数参照データ!G12,"t",B32=関数参照データ!G13,"t",B32=関数参照データ!G14,"t",B32=関数参照データ!G16,関数参照データ!I16,B32=関数参照データ!G17,関数参照データ!I17,B32=関数参照データ!G15,"千㎥",B32=関数参照データ!G18,"t",B32=関数参照データ!G19,"t",B32=関数参照データ!G20,"t",B32=関数参照データ!G21,"t",B32=関数参照データ!G22,"t",B32=関数参照データ!G23,"t",B32=関数参照データ!G24,"t",B32=関数参照データ!G25,関数参照データ!I25,B32=関数参照データ!G25,"千㎥",B32=関数参照データ!G26,"千㎥",B32=関数参照データ!G27,"千㎥",B32=関数参照データ!G28,"千㎥",B32=関数参照データ!G29,関数参照データ!I29,B32=関数参照データ!G30,関数参照データ!I30,TRUE,"")</f>
        <v/>
      </c>
      <c r="E32" s="36" t="str" cm="1">
        <f t="array" ref="E32">_xlfn.IFS(A32=関数参照データ!F4,関数参照データ!G3,A32=関数参照データ!F5,関数参照データ!G4,A32=関数参照データ!F6,関数参照データ!G5,A32=関数参照データ!F7,関数参照データ!G6,A32=関数参照データ!F8,関数参照データ!G7,A32=関数参照データ!F9,関数参照データ!G8,A32=関数参照データ!F10,関数参照データ!G9,A32=関数参照データ!F11,関数参照データ!G10,A32=関数参照データ!F12,関数参照データ!G11,A32=関数参照データ!F13,関数参照データ!G12,A32=関数参照データ!F14,関数参照データ!G13,A32=関数参照データ!F15,関数参照データ!G14,A32=関数参照データ!F17,関数参照データ!G16,A32=関数参照データ!F18,関数参照データ!G17,A32=関数参照データ!F16,関数参照データ!G15,A32=関数参照データ!F19,関数参照データ!G18,A32=関数参照データ!F20,関数参照データ!G19,A32=関数参照データ!F21,関数参照データ!G20,A32=関数参照データ!F22,関数参照データ!G21,A32=関数参照データ!F23,関数参照データ!G22,A32=関数参照データ!F24,関数参照データ!G23,A32=関数参照データ!F24,関数参照データ!G23,A32=関数参照データ!F25,関数参照データ!G24,A32=関数参照データ!F26,関数参照データ!G25,A32=関数参照データ!F27,関数参照データ!G26,A32=関数参照データ!F28,関数参照データ!G27,TRUE,"")</f>
        <v/>
      </c>
      <c r="F32" s="36" t="str" cm="1">
        <f t="array" ref="F32">_xlfn.IFS(B32=関数参照データ!G4,関数参照データ!H4,B32=関数参照データ!G5,関数参照データ!H5,B32=関数参照データ!G6,関数参照データ!H6,B32=関数参照データ!G7,関数参照データ!H7,B32=関数参照データ!G8,関数参照データ!H8,B32=関数参照データ!G9,関数参照データ!H9,B32=関数参照データ!G10,関数参照データ!H10,B32=関数参照データ!G11,関数参照データ!H11,B32=関数参照データ!G12,関数参照データ!H12,B32=関数参照データ!G13,関数参照データ!H13,B32=関数参照データ!G14,関数参照データ!H14,B32=関数参照データ!G16,関数参照データ!H16,B32=関数参照データ!G17,関数参照データ!H17,B32=関数参照データ!G15,関数参照データ!H15,B32=関数参照データ!G18,関数参照データ!H18,B32=関数参照データ!G19,関数参照データ!H19,B32=関数参照データ!G20,関数参照データ!H20,B32=関数参照データ!G21,関数参照データ!H21,B32=関数参照データ!G22,関数参照データ!H22,B32=関数参照データ!G23,関数参照データ!H23,B32=関数参照データ!G24,関数参照データ!H24,B32=関数参照データ!G24,関数参照データ!H24,B32=関数参照データ!G25,関数参照データ!H25,B32=関数参照データ!G26,関数参照データ!H26,B32=関数参照データ!G27,関数参照データ!H27,B32=関数参照データ!G28,関数参照データ!H28,TRUE,"")</f>
        <v/>
      </c>
      <c r="G32" s="146" t="str">
        <f t="shared" si="2"/>
        <v/>
      </c>
      <c r="H32" s="147"/>
      <c r="I32" s="146" t="str">
        <f t="shared" si="5"/>
        <v/>
      </c>
      <c r="J32" s="148"/>
      <c r="M32" s="50" t="str">
        <f t="shared" si="7"/>
        <v/>
      </c>
      <c r="N32" s="66"/>
      <c r="O32" s="4" cm="1">
        <f t="array" ref="O32">_xlfn.IFS(M32=関数参照データ!R4,関数参照データ!T4,M32=関数参照データ!R5,関数参照データ!T5,M32=関数参照データ!R6,関数参照データ!T6,M32=関数参照データ!R7,関数参照データ!T7,M32=関数参照データ!R8,関数参照データ!T8,M32=関数参照データ!R9,関数参照データ!T9,M32=関数参照データ!R10,関数参照データ!T10,M32=関数参照データ!R11,"t",M32=関数参照データ!R12,"t",M32=関数参照データ!R13,"t",M32=関数参照データ!R14,"t",M32=関数参照データ!R16,関数参照データ!T16,M32=関数参照データ!R17,関数参照データ!T17,M32=関数参照データ!R15,"千㎥",M32=関数参照データ!R18,"t",M32=関数参照データ!R19,"t",M32=関数参照データ!R20,"t",M32=関数参照データ!R21,"t",M32=関数参照データ!R22,"t",M32=関数参照データ!R23,"t",M32=関数参照データ!R24,"t",M32=関数参照データ!R25,関数参照データ!T25,M32=関数参照データ!R25,"千㎥",M32=関数参照データ!R26,"千㎥",M32=関数参照データ!R27,"千㎥",M32=関数参照データ!R28,"千㎥",M32=関数参照データ!R29,関数参照データ!T29,M32=関数参照データ!R30,関数参照データ!T30,TRUE,"")</f>
        <v>0</v>
      </c>
      <c r="P32" s="146" t="str">
        <f t="shared" si="3"/>
        <v/>
      </c>
      <c r="Q32" s="147"/>
      <c r="R32" s="146" t="str">
        <f t="shared" si="4"/>
        <v/>
      </c>
      <c r="S32" s="148"/>
      <c r="V32" s="39" t="str">
        <f t="shared" si="6"/>
        <v/>
      </c>
    </row>
    <row r="33" spans="2:23">
      <c r="B33" s="70"/>
      <c r="C33" s="66"/>
      <c r="D33" s="4" t="str" cm="1">
        <f t="array" ref="D33">_xlfn.IFS(B33=関数参照データ!G4,関数参照データ!I4,B33=関数参照データ!G5,関数参照データ!I5,B33=関数参照データ!G6,関数参照データ!I6,B33=関数参照データ!G7,関数参照データ!I7,B33=関数参照データ!G8,関数参照データ!I8,B33=関数参照データ!G9,関数参照データ!I9,B33=関数参照データ!G10,関数参照データ!I10,B33=関数参照データ!G11,"t",B33=関数参照データ!G12,"t",B33=関数参照データ!G13,"t",B33=関数参照データ!G14,"t",B33=関数参照データ!G16,関数参照データ!I16,B33=関数参照データ!G17,関数参照データ!I17,B33=関数参照データ!G15,"千㎥",B33=関数参照データ!G18,"t",B33=関数参照データ!G19,"t",B33=関数参照データ!G20,"t",B33=関数参照データ!G21,"t",B33=関数参照データ!G22,"t",B33=関数参照データ!G23,"t",B33=関数参照データ!G24,"t",B33=関数参照データ!G25,関数参照データ!I25,B33=関数参照データ!G25,"千㎥",B33=関数参照データ!G26,"千㎥",B33=関数参照データ!G27,"千㎥",B33=関数参照データ!G28,"千㎥",B33=関数参照データ!G29,関数参照データ!I29,B33=関数参照データ!G30,関数参照データ!I30,TRUE,"")</f>
        <v/>
      </c>
      <c r="E33" s="36" t="str" cm="1">
        <f t="array" ref="E33">_xlfn.IFS(A33=関数参照データ!F4,関数参照データ!G3,A33=関数参照データ!F5,関数参照データ!G4,A33=関数参照データ!F6,関数参照データ!G5,A33=関数参照データ!F7,関数参照データ!G6,A33=関数参照データ!F8,関数参照データ!G7,A33=関数参照データ!F9,関数参照データ!G8,A33=関数参照データ!F10,関数参照データ!G9,A33=関数参照データ!F11,関数参照データ!G10,A33=関数参照データ!F12,関数参照データ!G11,A33=関数参照データ!F13,関数参照データ!G12,A33=関数参照データ!F14,関数参照データ!G13,A33=関数参照データ!F15,関数参照データ!G14,A33=関数参照データ!F17,関数参照データ!G16,A33=関数参照データ!F18,関数参照データ!G17,A33=関数参照データ!F16,関数参照データ!G15,A33=関数参照データ!F19,関数参照データ!G18,A33=関数参照データ!F20,関数参照データ!G19,A33=関数参照データ!F21,関数参照データ!G20,A33=関数参照データ!F22,関数参照データ!G21,A33=関数参照データ!F23,関数参照データ!G22,A33=関数参照データ!F24,関数参照データ!G23,A33=関数参照データ!F24,関数参照データ!G23,A33=関数参照データ!F25,関数参照データ!G24,A33=関数参照データ!F26,関数参照データ!G25,A33=関数参照データ!F27,関数参照データ!G26,A33=関数参照データ!F28,関数参照データ!G27,TRUE,"")</f>
        <v/>
      </c>
      <c r="F33" s="36" t="str" cm="1">
        <f t="array" ref="F33">_xlfn.IFS(B33=関数参照データ!G4,関数参照データ!H4,B33=関数参照データ!G5,関数参照データ!H5,B33=関数参照データ!G6,関数参照データ!H6,B33=関数参照データ!G7,関数参照データ!H7,B33=関数参照データ!G8,関数参照データ!H8,B33=関数参照データ!G9,関数参照データ!H9,B33=関数参照データ!G10,関数参照データ!H10,B33=関数参照データ!G11,関数参照データ!H11,B33=関数参照データ!G12,関数参照データ!H12,B33=関数参照データ!G13,関数参照データ!H13,B33=関数参照データ!G14,関数参照データ!H14,B33=関数参照データ!G16,関数参照データ!H16,B33=関数参照データ!G17,関数参照データ!H17,B33=関数参照データ!G15,関数参照データ!H15,B33=関数参照データ!G18,関数参照データ!H18,B33=関数参照データ!G19,関数参照データ!H19,B33=関数参照データ!G20,関数参照データ!H20,B33=関数参照データ!G21,関数参照データ!H21,B33=関数参照データ!G22,関数参照データ!H22,B33=関数参照データ!G23,関数参照データ!H23,B33=関数参照データ!G24,関数参照データ!H24,B33=関数参照データ!G24,関数参照データ!H24,B33=関数参照データ!G25,関数参照データ!H25,B33=関数参照データ!G26,関数参照データ!H26,B33=関数参照データ!G27,関数参照データ!H27,B33=関数参照データ!G28,関数参照データ!H28,TRUE,"")</f>
        <v/>
      </c>
      <c r="G33" s="146" t="str">
        <f t="shared" si="2"/>
        <v/>
      </c>
      <c r="H33" s="147"/>
      <c r="I33" s="146" t="str">
        <f t="shared" si="5"/>
        <v/>
      </c>
      <c r="J33" s="148"/>
      <c r="M33" s="50" t="str">
        <f t="shared" si="7"/>
        <v/>
      </c>
      <c r="N33" s="66"/>
      <c r="O33" s="4" cm="1">
        <f t="array" ref="O33">_xlfn.IFS(M33=関数参照データ!R4,関数参照データ!T4,M33=関数参照データ!R5,関数参照データ!T5,M33=関数参照データ!R6,関数参照データ!T6,M33=関数参照データ!R7,関数参照データ!T7,M33=関数参照データ!R8,関数参照データ!T8,M33=関数参照データ!R9,関数参照データ!T9,M33=関数参照データ!R10,関数参照データ!T10,M33=関数参照データ!R11,"t",M33=関数参照データ!R12,"t",M33=関数参照データ!R13,"t",M33=関数参照データ!R14,"t",M33=関数参照データ!R16,関数参照データ!T16,M33=関数参照データ!R17,関数参照データ!T17,M33=関数参照データ!R15,"千㎥",M33=関数参照データ!R18,"t",M33=関数参照データ!R19,"t",M33=関数参照データ!R20,"t",M33=関数参照データ!R21,"t",M33=関数参照データ!R22,"t",M33=関数参照データ!R23,"t",M33=関数参照データ!R24,"t",M33=関数参照データ!R25,関数参照データ!T25,M33=関数参照データ!R25,"千㎥",M33=関数参照データ!R26,"千㎥",M33=関数参照データ!R27,"千㎥",M33=関数参照データ!R28,"千㎥",M33=関数参照データ!R29,関数参照データ!T29,M33=関数参照データ!R30,関数参照データ!T30,TRUE,"")</f>
        <v>0</v>
      </c>
      <c r="P33" s="146" t="str">
        <f t="shared" si="3"/>
        <v/>
      </c>
      <c r="Q33" s="147"/>
      <c r="R33" s="146" t="str">
        <f t="shared" si="4"/>
        <v/>
      </c>
      <c r="S33" s="148"/>
      <c r="V33" s="39" t="str">
        <f t="shared" si="6"/>
        <v/>
      </c>
    </row>
    <row r="34" spans="2:23" ht="18.600000000000001" thickBot="1">
      <c r="B34" s="71"/>
      <c r="C34" s="67"/>
      <c r="D34" s="54" t="str" cm="1">
        <f t="array" ref="D34">_xlfn.IFS(B34=関数参照データ!G4,関数参照データ!I4,B34=関数参照データ!G5,関数参照データ!I5,B34=関数参照データ!G6,関数参照データ!I6,B34=関数参照データ!G7,関数参照データ!I7,B34=関数参照データ!G8,関数参照データ!I8,B34=関数参照データ!G9,関数参照データ!I9,B34=関数参照データ!G10,関数参照データ!I10,B34=関数参照データ!G11,"t",B34=関数参照データ!G12,"t",B34=関数参照データ!G13,"t",B34=関数参照データ!G14,"t",B34=関数参照データ!G16,関数参照データ!I16,B34=関数参照データ!G17,関数参照データ!I17,B34=関数参照データ!G15,"千㎥",B34=関数参照データ!G18,"t",B34=関数参照データ!G19,"t",B34=関数参照データ!G20,"t",B34=関数参照データ!G21,"t",B34=関数参照データ!G22,"t",B34=関数参照データ!G23,"t",B34=関数参照データ!G24,"t",B34=関数参照データ!G25,関数参照データ!I25,B34=関数参照データ!G25,"千㎥",B34=関数参照データ!G26,"千㎥",B34=関数参照データ!G27,"千㎥",B34=関数参照データ!G28,"千㎥",B34=関数参照データ!G29,関数参照データ!I29,B34=関数参照データ!G30,関数参照データ!I30,TRUE,"")</f>
        <v/>
      </c>
      <c r="E34" s="60" t="str" cm="1">
        <f t="array" ref="E34">_xlfn.IFS(A34=関数参照データ!F4,関数参照データ!G3,A34=関数参照データ!F5,関数参照データ!G4,A34=関数参照データ!F6,関数参照データ!G5,A34=関数参照データ!F7,関数参照データ!G6,A34=関数参照データ!F8,関数参照データ!G7,A34=関数参照データ!F9,関数参照データ!G8,A34=関数参照データ!F10,関数参照データ!G9,A34=関数参照データ!F11,関数参照データ!G10,A34=関数参照データ!F12,関数参照データ!G11,A34=関数参照データ!F13,関数参照データ!G12,A34=関数参照データ!F14,関数参照データ!G13,A34=関数参照データ!F15,関数参照データ!G14,A34=関数参照データ!F17,関数参照データ!G16,A34=関数参照データ!F18,関数参照データ!G17,A34=関数参照データ!F16,関数参照データ!G15,A34=関数参照データ!F19,関数参照データ!G18,A34=関数参照データ!F20,関数参照データ!G19,A34=関数参照データ!F21,関数参照データ!G20,A34=関数参照データ!F22,関数参照データ!G21,A34=関数参照データ!F23,関数参照データ!G22,A34=関数参照データ!F24,関数参照データ!G23,A34=関数参照データ!F24,関数参照データ!G23,A34=関数参照データ!F25,関数参照データ!G24,A34=関数参照データ!F26,関数参照データ!G25,A34=関数参照データ!F27,関数参照データ!G26,A34=関数参照データ!F28,関数参照データ!G27,TRUE,"")</f>
        <v/>
      </c>
      <c r="F34" s="60" t="str" cm="1">
        <f t="array" ref="F34">_xlfn.IFS(B34=関数参照データ!G4,関数参照データ!H4,B34=関数参照データ!G5,関数参照データ!H5,B34=関数参照データ!G6,関数参照データ!H6,B34=関数参照データ!G7,関数参照データ!H7,B34=関数参照データ!G8,関数参照データ!H8,B34=関数参照データ!G9,関数参照データ!H9,B34=関数参照データ!G10,関数参照データ!H10,B34=関数参照データ!G11,関数参照データ!H11,B34=関数参照データ!G12,関数参照データ!H12,B34=関数参照データ!G13,関数参照データ!H13,B34=関数参照データ!G14,関数参照データ!H14,B34=関数参照データ!G16,関数参照データ!H16,B34=関数参照データ!G17,関数参照データ!H17,B34=関数参照データ!G15,関数参照データ!H15,B34=関数参照データ!G18,関数参照データ!H18,B34=関数参照データ!G19,関数参照データ!H19,B34=関数参照データ!G20,関数参照データ!H20,B34=関数参照データ!G21,関数参照データ!H21,B34=関数参照データ!G22,関数参照データ!H22,B34=関数参照データ!G23,関数参照データ!H23,B34=関数参照データ!G24,関数参照データ!H24,B34=関数参照データ!G24,関数参照データ!H24,B34=関数参照データ!G25,関数参照データ!H25,B34=関数参照データ!G26,関数参照データ!H26,B34=関数参照データ!G27,関数参照データ!H27,B34=関数参照データ!G28,関数参照データ!H28,TRUE,"")</f>
        <v/>
      </c>
      <c r="G34" s="178" t="str">
        <f t="shared" si="2"/>
        <v/>
      </c>
      <c r="H34" s="179"/>
      <c r="I34" s="178" t="str">
        <f t="shared" si="5"/>
        <v/>
      </c>
      <c r="J34" s="180"/>
      <c r="M34" s="51" t="str">
        <f t="shared" si="7"/>
        <v/>
      </c>
      <c r="N34" s="67"/>
      <c r="O34" s="54" cm="1">
        <f t="array" ref="O34">_xlfn.IFS(M34=関数参照データ!R4,関数参照データ!T4,M34=関数参照データ!R5,関数参照データ!T5,M34=関数参照データ!R6,関数参照データ!T6,M34=関数参照データ!R7,関数参照データ!T7,M34=関数参照データ!R8,関数参照データ!T8,M34=関数参照データ!R9,関数参照データ!T9,M34=関数参照データ!R10,関数参照データ!T10,M34=関数参照データ!R11,"t",M34=関数参照データ!R12,"t",M34=関数参照データ!R13,"t",M34=関数参照データ!R14,"t",M34=関数参照データ!R16,関数参照データ!T16,M34=関数参照データ!R17,関数参照データ!T17,M34=関数参照データ!R15,"千㎥",M34=関数参照データ!R18,"t",M34=関数参照データ!R19,"t",M34=関数参照データ!R20,"t",M34=関数参照データ!R21,"t",M34=関数参照データ!R22,"t",M34=関数参照データ!R23,"t",M34=関数参照データ!R24,"t",M34=関数参照データ!R25,関数参照データ!T25,M34=関数参照データ!R25,"千㎥",M34=関数参照データ!R26,"千㎥",M34=関数参照データ!R27,"千㎥",M34=関数参照データ!R28,"千㎥",M34=関数参照データ!R29,関数参照データ!T29,M34=関数参照データ!R30,関数参照データ!T30,TRUE,"")</f>
        <v>0</v>
      </c>
      <c r="P34" s="178" t="str">
        <f t="shared" si="3"/>
        <v/>
      </c>
      <c r="Q34" s="179"/>
      <c r="R34" s="178" t="str">
        <f t="shared" si="4"/>
        <v/>
      </c>
      <c r="S34" s="180"/>
      <c r="V34" s="58" t="str">
        <f t="shared" si="6"/>
        <v/>
      </c>
    </row>
    <row r="35" spans="2:23" ht="11.25" customHeight="1" thickBot="1">
      <c r="G35" s="63"/>
      <c r="H35" s="63"/>
      <c r="I35" s="63"/>
      <c r="J35" s="63"/>
      <c r="P35" s="63"/>
      <c r="Q35" s="63"/>
      <c r="R35" s="63"/>
      <c r="S35" s="63"/>
      <c r="V35" s="41"/>
    </row>
    <row r="36" spans="2:23" ht="18.75" customHeight="1">
      <c r="B36" s="163" t="s">
        <v>118</v>
      </c>
      <c r="C36" s="188"/>
      <c r="D36" s="189"/>
      <c r="E36" s="98"/>
      <c r="F36" s="189"/>
      <c r="G36" s="169">
        <f>SUM(G16:G34)</f>
        <v>0</v>
      </c>
      <c r="H36" s="170"/>
      <c r="I36" s="173"/>
      <c r="J36" s="174"/>
      <c r="L36" s="59"/>
      <c r="M36" s="163" t="s">
        <v>118</v>
      </c>
      <c r="N36" s="165"/>
      <c r="O36" s="167"/>
      <c r="P36" s="169">
        <f>SUM(P16:P34)</f>
        <v>0</v>
      </c>
      <c r="Q36" s="170"/>
      <c r="R36" s="173"/>
      <c r="S36" s="174"/>
      <c r="V36" s="176" t="e">
        <f>AVERAGE(V16:V17,V20:V34)</f>
        <v>#DIV/0!</v>
      </c>
    </row>
    <row r="37" spans="2:23" ht="18.600000000000001" thickBot="1">
      <c r="B37" s="164"/>
      <c r="C37" s="151"/>
      <c r="D37" s="190"/>
      <c r="E37" s="99"/>
      <c r="F37" s="190"/>
      <c r="G37" s="171"/>
      <c r="H37" s="172"/>
      <c r="I37" s="171"/>
      <c r="J37" s="175"/>
      <c r="L37" s="59"/>
      <c r="M37" s="164"/>
      <c r="N37" s="166"/>
      <c r="O37" s="168"/>
      <c r="P37" s="171"/>
      <c r="Q37" s="172"/>
      <c r="R37" s="171"/>
      <c r="S37" s="175"/>
      <c r="V37" s="177"/>
    </row>
    <row r="38" spans="2:23" ht="20.25" customHeight="1">
      <c r="B38" s="181" t="s">
        <v>94</v>
      </c>
      <c r="C38" s="182"/>
      <c r="D38" s="182"/>
      <c r="E38" s="182"/>
      <c r="F38" s="182"/>
      <c r="G38" s="182"/>
      <c r="H38" s="182"/>
      <c r="I38" s="182"/>
      <c r="J38" s="182"/>
      <c r="K38" s="182"/>
      <c r="L38" s="182"/>
      <c r="M38" s="182"/>
      <c r="N38" s="182"/>
      <c r="O38" s="182"/>
      <c r="P38" s="182"/>
      <c r="Q38" s="182"/>
      <c r="R38" s="182"/>
      <c r="S38" s="182"/>
      <c r="T38" s="182"/>
      <c r="U38" s="182"/>
      <c r="V38" s="182"/>
      <c r="W38" s="182"/>
    </row>
    <row r="39" spans="2:23" ht="20.25" customHeight="1">
      <c r="B39" s="181" t="s">
        <v>35</v>
      </c>
      <c r="C39" s="183"/>
      <c r="D39" s="183"/>
      <c r="E39" s="183"/>
      <c r="F39" s="183"/>
      <c r="G39" s="183"/>
      <c r="H39" s="183"/>
      <c r="I39" s="183"/>
      <c r="J39" s="183"/>
      <c r="K39" s="183"/>
      <c r="L39" s="183"/>
      <c r="M39" s="183"/>
      <c r="N39" s="183"/>
      <c r="O39" s="183"/>
      <c r="P39" s="183"/>
      <c r="Q39" s="183"/>
      <c r="R39" s="183"/>
      <c r="S39" s="183"/>
      <c r="T39" s="183"/>
      <c r="U39" s="183"/>
      <c r="V39" s="183"/>
    </row>
    <row r="40" spans="2:23" ht="20.25" customHeight="1">
      <c r="B40" s="48" t="s">
        <v>93</v>
      </c>
      <c r="C40" s="25"/>
      <c r="D40" s="25"/>
      <c r="E40" s="25"/>
      <c r="F40" s="25"/>
      <c r="G40" s="25"/>
      <c r="H40" s="25"/>
      <c r="I40" s="25"/>
      <c r="J40" s="25"/>
      <c r="K40" s="25"/>
      <c r="L40" s="25"/>
      <c r="M40" s="25"/>
      <c r="N40" s="25"/>
      <c r="O40" s="25"/>
      <c r="P40" s="25"/>
      <c r="Q40" s="25"/>
      <c r="R40" s="25"/>
      <c r="S40" s="25"/>
      <c r="T40" s="25"/>
      <c r="U40" s="25"/>
      <c r="V40" s="25"/>
    </row>
    <row r="41" spans="2:23" ht="20.25" customHeight="1">
      <c r="B41" s="48" t="s">
        <v>116</v>
      </c>
      <c r="C41" s="25"/>
      <c r="D41" s="25"/>
      <c r="E41" s="25"/>
      <c r="F41" s="25"/>
      <c r="G41" s="25"/>
      <c r="H41" s="25"/>
      <c r="I41" s="25"/>
      <c r="J41" s="25"/>
      <c r="K41" s="25"/>
      <c r="L41" s="25"/>
      <c r="M41" s="25"/>
      <c r="N41" s="25"/>
      <c r="O41" s="25"/>
      <c r="P41" s="25"/>
      <c r="Q41" s="25"/>
      <c r="R41" s="25"/>
      <c r="S41" s="25"/>
      <c r="T41" s="25"/>
      <c r="U41" s="25"/>
      <c r="V41" s="25"/>
    </row>
    <row r="42" spans="2:23" ht="20.25" customHeight="1">
      <c r="B42" s="48"/>
      <c r="C42" s="25"/>
      <c r="D42" s="25"/>
      <c r="E42" s="25"/>
      <c r="F42" s="25"/>
      <c r="G42" s="25"/>
      <c r="H42" s="25"/>
      <c r="I42" s="25"/>
      <c r="J42" s="25"/>
      <c r="K42" s="25"/>
      <c r="L42" s="25"/>
      <c r="M42" s="25"/>
      <c r="N42" s="25"/>
      <c r="O42" s="25"/>
      <c r="P42" s="25"/>
      <c r="Q42" s="25"/>
      <c r="R42" s="25"/>
      <c r="S42" s="25"/>
      <c r="T42" s="25"/>
      <c r="U42" s="25"/>
      <c r="V42" s="25"/>
    </row>
    <row r="43" spans="2:23" ht="20.25" customHeight="1">
      <c r="B43" s="48"/>
      <c r="C43" s="25"/>
      <c r="D43" s="25"/>
      <c r="E43" s="25"/>
      <c r="F43" s="25"/>
      <c r="G43" s="25"/>
      <c r="H43" s="25"/>
      <c r="I43" s="25"/>
      <c r="J43" s="25"/>
      <c r="K43" s="25"/>
      <c r="L43" s="25"/>
      <c r="M43" s="25"/>
      <c r="N43" s="25"/>
      <c r="O43" s="25"/>
      <c r="P43" s="25"/>
      <c r="Q43" s="25"/>
      <c r="R43" s="25"/>
      <c r="S43" s="25"/>
      <c r="T43" s="25"/>
      <c r="U43" s="25"/>
      <c r="V43" s="25"/>
    </row>
    <row r="46" spans="2:23" ht="20.25" customHeight="1" thickBot="1">
      <c r="B46" s="48"/>
      <c r="C46" s="25"/>
      <c r="D46" s="25"/>
      <c r="E46" s="25"/>
      <c r="F46" s="25"/>
      <c r="G46" s="25"/>
      <c r="H46" s="25"/>
      <c r="I46" s="25"/>
      <c r="J46" s="25"/>
      <c r="K46" s="25"/>
      <c r="L46" s="25"/>
      <c r="M46" s="25"/>
      <c r="N46" s="25"/>
      <c r="O46" s="25"/>
      <c r="P46" s="25"/>
      <c r="Q46" s="25"/>
      <c r="R46" s="25"/>
      <c r="S46" s="25"/>
      <c r="T46" s="25"/>
      <c r="U46" s="25"/>
      <c r="V46" s="25"/>
    </row>
    <row r="47" spans="2:23" ht="45.75" customHeight="1" thickBot="1">
      <c r="B47" s="186" t="s">
        <v>95</v>
      </c>
      <c r="C47" s="187"/>
      <c r="D47" s="25"/>
      <c r="E47" s="25"/>
      <c r="F47" s="25"/>
      <c r="G47" s="25"/>
      <c r="H47" s="25"/>
      <c r="I47" s="25"/>
      <c r="J47" s="25"/>
      <c r="K47" s="25"/>
      <c r="L47" s="25"/>
      <c r="M47" s="25"/>
      <c r="N47" s="25"/>
      <c r="O47" s="25"/>
      <c r="P47" s="25"/>
      <c r="Q47" s="25"/>
      <c r="R47" s="25"/>
      <c r="S47" s="25"/>
      <c r="T47" s="25"/>
      <c r="U47" s="25"/>
      <c r="V47" s="25"/>
    </row>
    <row r="48" spans="2:23" ht="20.25" customHeight="1">
      <c r="B48" s="48"/>
      <c r="C48" s="25"/>
      <c r="D48" s="25"/>
      <c r="E48" s="25"/>
      <c r="F48" s="25"/>
      <c r="G48" s="25"/>
      <c r="H48" s="25"/>
      <c r="I48" s="25"/>
      <c r="J48" s="25"/>
      <c r="K48" s="25"/>
      <c r="L48" s="25"/>
      <c r="M48" s="25"/>
      <c r="N48" s="25"/>
      <c r="O48" s="25"/>
      <c r="P48" s="25"/>
      <c r="Q48" s="25"/>
      <c r="R48" s="25"/>
      <c r="S48" s="25"/>
      <c r="T48" s="25"/>
      <c r="U48" s="25"/>
      <c r="V48" s="25"/>
    </row>
    <row r="49" spans="2:24" ht="32.4">
      <c r="B49" s="22" t="s">
        <v>78</v>
      </c>
      <c r="C49" s="59"/>
      <c r="D49" s="59"/>
      <c r="E49" s="9"/>
      <c r="F49" s="59"/>
      <c r="G49" s="59"/>
      <c r="H49" s="59"/>
      <c r="I49" s="59"/>
      <c r="J49" s="59"/>
      <c r="K49" s="59"/>
      <c r="L49" s="59"/>
      <c r="M49" s="59"/>
      <c r="N49" s="59"/>
      <c r="O49" s="59"/>
      <c r="P49" s="59"/>
      <c r="Q49" s="59"/>
      <c r="R49" s="59"/>
      <c r="S49" s="59"/>
      <c r="T49" s="59"/>
      <c r="U49" s="59"/>
      <c r="V49" s="59"/>
    </row>
    <row r="50" spans="2:24" ht="18.600000000000001" thickBot="1">
      <c r="B50" s="184"/>
      <c r="C50" s="185"/>
      <c r="D50" s="185"/>
      <c r="E50" s="185"/>
      <c r="F50" s="185"/>
      <c r="G50" s="185"/>
      <c r="H50" s="185"/>
      <c r="I50" s="185"/>
      <c r="J50" s="185"/>
      <c r="K50" s="185"/>
      <c r="L50" s="185"/>
      <c r="M50" s="185"/>
      <c r="N50" s="185"/>
      <c r="O50" s="185"/>
      <c r="P50" s="185"/>
      <c r="Q50" s="185"/>
      <c r="R50" s="185"/>
      <c r="S50" s="185"/>
      <c r="T50" s="185"/>
      <c r="U50" s="185"/>
      <c r="V50" s="185"/>
      <c r="W50" s="185"/>
      <c r="X50" s="185"/>
    </row>
    <row r="51" spans="2:24" ht="36.75" customHeight="1" thickBot="1">
      <c r="B51" s="19"/>
      <c r="C51" s="17" t="s">
        <v>24</v>
      </c>
      <c r="I51" s="191" t="s">
        <v>25</v>
      </c>
      <c r="J51" s="192"/>
      <c r="N51" s="21" t="s">
        <v>11</v>
      </c>
      <c r="T51" s="193" t="s">
        <v>26</v>
      </c>
      <c r="U51" s="192"/>
      <c r="V51" s="20"/>
    </row>
    <row r="52" spans="2:24" ht="36.75" customHeight="1" thickBot="1">
      <c r="B52" s="8"/>
      <c r="C52" s="194" t="s">
        <v>27</v>
      </c>
      <c r="D52" s="195"/>
      <c r="E52" s="195"/>
      <c r="F52" s="195"/>
      <c r="G52" s="195"/>
      <c r="H52" s="195"/>
      <c r="I52" s="196" t="s">
        <v>122</v>
      </c>
      <c r="J52" s="192"/>
      <c r="M52" s="8"/>
      <c r="N52" s="197" t="s">
        <v>29</v>
      </c>
      <c r="O52" s="109"/>
      <c r="P52" s="109"/>
      <c r="Q52" s="109"/>
      <c r="R52" s="109"/>
      <c r="S52" s="110"/>
      <c r="T52" s="196" t="s">
        <v>122</v>
      </c>
      <c r="U52" s="187"/>
      <c r="V52" s="23" t="s">
        <v>123</v>
      </c>
    </row>
    <row r="53" spans="2:24" ht="69.75" customHeight="1" thickBot="1">
      <c r="B53" s="5" t="s">
        <v>30</v>
      </c>
      <c r="C53" s="198" t="s">
        <v>77</v>
      </c>
      <c r="D53" s="199"/>
      <c r="E53" s="199"/>
      <c r="F53" s="199"/>
      <c r="G53" s="199"/>
      <c r="H53" s="199"/>
      <c r="I53" s="200"/>
      <c r="J53" s="201"/>
      <c r="M53" s="5" t="s">
        <v>30</v>
      </c>
      <c r="N53" s="202" t="s">
        <v>31</v>
      </c>
      <c r="O53" s="203"/>
      <c r="P53" s="203"/>
      <c r="Q53" s="203"/>
      <c r="R53" s="203"/>
      <c r="S53" s="204"/>
      <c r="T53" s="205"/>
      <c r="U53" s="110"/>
      <c r="V53" s="37" t="e">
        <f>T53/I53</f>
        <v>#DIV/0!</v>
      </c>
    </row>
    <row r="54" spans="2:24" ht="69.75" customHeight="1" thickBot="1">
      <c r="B54" s="6" t="s">
        <v>32</v>
      </c>
      <c r="C54" s="198" t="s">
        <v>77</v>
      </c>
      <c r="D54" s="199"/>
      <c r="E54" s="199"/>
      <c r="F54" s="199"/>
      <c r="G54" s="199"/>
      <c r="H54" s="199"/>
      <c r="I54" s="200"/>
      <c r="J54" s="201"/>
      <c r="M54" s="6" t="s">
        <v>32</v>
      </c>
      <c r="N54" s="206" t="s">
        <v>31</v>
      </c>
      <c r="O54" s="203"/>
      <c r="P54" s="203"/>
      <c r="Q54" s="203"/>
      <c r="R54" s="203"/>
      <c r="S54" s="204"/>
      <c r="T54" s="205"/>
      <c r="U54" s="110"/>
      <c r="V54" s="38" t="e">
        <f>T54/I54</f>
        <v>#DIV/0!</v>
      </c>
    </row>
    <row r="55" spans="2:24" ht="36" customHeight="1">
      <c r="B55" s="59"/>
      <c r="C55" s="59"/>
      <c r="D55" s="59"/>
      <c r="E55" s="9"/>
      <c r="F55" s="59"/>
      <c r="G55" s="59"/>
      <c r="H55" s="59"/>
      <c r="I55" s="59"/>
      <c r="J55" s="59"/>
      <c r="K55" s="59"/>
      <c r="L55" s="59"/>
      <c r="M55" s="59"/>
      <c r="N55" s="59"/>
      <c r="O55" s="59"/>
      <c r="P55" s="59"/>
      <c r="Q55" s="59"/>
      <c r="R55" s="59"/>
      <c r="S55" s="59"/>
      <c r="U55" s="59"/>
      <c r="V55" s="59"/>
    </row>
    <row r="56" spans="2:24" ht="43.5" customHeight="1">
      <c r="B56" s="17" t="s">
        <v>79</v>
      </c>
      <c r="C56" s="14"/>
    </row>
    <row r="57" spans="2:24" ht="18" customHeight="1" thickBot="1">
      <c r="B57" s="126"/>
      <c r="C57" s="185"/>
      <c r="D57" s="185"/>
      <c r="E57" s="185"/>
      <c r="F57" s="185"/>
      <c r="G57" s="185"/>
      <c r="H57" s="185"/>
      <c r="I57" s="185"/>
      <c r="J57" s="185"/>
      <c r="K57" s="185"/>
      <c r="L57" s="185"/>
      <c r="M57" s="185"/>
      <c r="N57" s="185"/>
      <c r="O57" s="185"/>
      <c r="P57" s="185"/>
      <c r="Q57" s="185"/>
      <c r="R57" s="185"/>
      <c r="S57" s="185"/>
      <c r="T57" s="185"/>
      <c r="U57" s="185"/>
      <c r="V57" s="185"/>
      <c r="W57" s="185"/>
      <c r="X57" s="185"/>
    </row>
    <row r="58" spans="2:24" ht="30.75" customHeight="1" thickBot="1">
      <c r="B58" s="19"/>
      <c r="C58" s="17" t="s">
        <v>24</v>
      </c>
      <c r="I58" s="191" t="s">
        <v>25</v>
      </c>
      <c r="J58" s="192"/>
      <c r="N58" s="21" t="s">
        <v>11</v>
      </c>
      <c r="T58" s="193" t="s">
        <v>26</v>
      </c>
      <c r="U58" s="192"/>
      <c r="V58" s="20"/>
    </row>
    <row r="59" spans="2:24" ht="48.75" customHeight="1" thickBot="1">
      <c r="B59" s="8"/>
      <c r="C59" s="194" t="s">
        <v>27</v>
      </c>
      <c r="D59" s="195"/>
      <c r="E59" s="195"/>
      <c r="F59" s="195"/>
      <c r="G59" s="195"/>
      <c r="H59" s="192"/>
      <c r="I59" s="196" t="s">
        <v>122</v>
      </c>
      <c r="J59" s="192"/>
      <c r="M59" s="8"/>
      <c r="N59" s="197" t="s">
        <v>29</v>
      </c>
      <c r="O59" s="109"/>
      <c r="P59" s="109"/>
      <c r="Q59" s="109"/>
      <c r="R59" s="109"/>
      <c r="S59" s="110"/>
      <c r="T59" s="196" t="s">
        <v>122</v>
      </c>
      <c r="U59" s="187"/>
      <c r="V59" s="23" t="s">
        <v>123</v>
      </c>
    </row>
    <row r="60" spans="2:24" ht="67.5" customHeight="1" thickBot="1">
      <c r="B60" s="5" t="s">
        <v>30</v>
      </c>
      <c r="C60" s="216" t="s">
        <v>77</v>
      </c>
      <c r="D60" s="199"/>
      <c r="E60" s="199"/>
      <c r="F60" s="199"/>
      <c r="G60" s="199"/>
      <c r="H60" s="217"/>
      <c r="I60" s="200"/>
      <c r="J60" s="201"/>
      <c r="M60" s="5" t="s">
        <v>30</v>
      </c>
      <c r="N60" s="202" t="s">
        <v>31</v>
      </c>
      <c r="O60" s="203"/>
      <c r="P60" s="203"/>
      <c r="Q60" s="203"/>
      <c r="R60" s="203"/>
      <c r="S60" s="204"/>
      <c r="T60" s="205"/>
      <c r="U60" s="110"/>
      <c r="V60" s="37" t="e">
        <f>T60/I60</f>
        <v>#DIV/0!</v>
      </c>
    </row>
    <row r="61" spans="2:24" ht="67.5" customHeight="1" thickBot="1">
      <c r="B61" s="6" t="s">
        <v>32</v>
      </c>
      <c r="C61" s="198" t="s">
        <v>77</v>
      </c>
      <c r="D61" s="199"/>
      <c r="E61" s="199"/>
      <c r="F61" s="199"/>
      <c r="G61" s="199"/>
      <c r="H61" s="217"/>
      <c r="I61" s="200"/>
      <c r="J61" s="201"/>
      <c r="M61" s="6" t="s">
        <v>32</v>
      </c>
      <c r="N61" s="206" t="s">
        <v>31</v>
      </c>
      <c r="O61" s="203"/>
      <c r="P61" s="203"/>
      <c r="Q61" s="203"/>
      <c r="R61" s="203"/>
      <c r="S61" s="204"/>
      <c r="T61" s="205"/>
      <c r="U61" s="110"/>
      <c r="V61" s="38" t="e">
        <f>T61/I61</f>
        <v>#DIV/0!</v>
      </c>
    </row>
    <row r="62" spans="2:24" ht="19.2">
      <c r="B62" s="18"/>
      <c r="C62" s="18"/>
    </row>
    <row r="63" spans="2:24" ht="27.6" thickBot="1">
      <c r="B63" s="17" t="s">
        <v>33</v>
      </c>
    </row>
    <row r="64" spans="2:24">
      <c r="B64" s="207" t="s">
        <v>34</v>
      </c>
      <c r="C64" s="208"/>
      <c r="D64" s="208"/>
      <c r="E64" s="208"/>
      <c r="F64" s="208"/>
      <c r="G64" s="208"/>
      <c r="H64" s="208"/>
      <c r="I64" s="208"/>
      <c r="J64" s="208"/>
      <c r="K64" s="208"/>
      <c r="L64" s="208"/>
      <c r="M64" s="208"/>
      <c r="N64" s="208"/>
      <c r="O64" s="208"/>
      <c r="P64" s="208"/>
      <c r="Q64" s="208"/>
      <c r="R64" s="208"/>
      <c r="S64" s="208"/>
      <c r="T64" s="208"/>
      <c r="U64" s="208"/>
      <c r="V64" s="209"/>
    </row>
    <row r="65" spans="2:22">
      <c r="B65" s="210"/>
      <c r="C65" s="211"/>
      <c r="D65" s="211"/>
      <c r="E65" s="211"/>
      <c r="F65" s="211"/>
      <c r="G65" s="211"/>
      <c r="H65" s="211"/>
      <c r="I65" s="211"/>
      <c r="J65" s="211"/>
      <c r="K65" s="211"/>
      <c r="L65" s="211"/>
      <c r="M65" s="211"/>
      <c r="N65" s="211"/>
      <c r="O65" s="211"/>
      <c r="P65" s="211"/>
      <c r="Q65" s="211"/>
      <c r="R65" s="211"/>
      <c r="S65" s="211"/>
      <c r="T65" s="211"/>
      <c r="U65" s="211"/>
      <c r="V65" s="212"/>
    </row>
    <row r="66" spans="2:22">
      <c r="B66" s="210"/>
      <c r="C66" s="211"/>
      <c r="D66" s="211"/>
      <c r="E66" s="211"/>
      <c r="F66" s="211"/>
      <c r="G66" s="211"/>
      <c r="H66" s="211"/>
      <c r="I66" s="211"/>
      <c r="J66" s="211"/>
      <c r="K66" s="211"/>
      <c r="L66" s="211"/>
      <c r="M66" s="211"/>
      <c r="N66" s="211"/>
      <c r="O66" s="211"/>
      <c r="P66" s="211"/>
      <c r="Q66" s="211"/>
      <c r="R66" s="211"/>
      <c r="S66" s="211"/>
      <c r="T66" s="211"/>
      <c r="U66" s="211"/>
      <c r="V66" s="212"/>
    </row>
    <row r="67" spans="2:22">
      <c r="B67" s="210"/>
      <c r="C67" s="211"/>
      <c r="D67" s="211"/>
      <c r="E67" s="211"/>
      <c r="F67" s="211"/>
      <c r="G67" s="211"/>
      <c r="H67" s="211"/>
      <c r="I67" s="211"/>
      <c r="J67" s="211"/>
      <c r="K67" s="211"/>
      <c r="L67" s="211"/>
      <c r="M67" s="211"/>
      <c r="N67" s="211"/>
      <c r="O67" s="211"/>
      <c r="P67" s="211"/>
      <c r="Q67" s="211"/>
      <c r="R67" s="211"/>
      <c r="S67" s="211"/>
      <c r="T67" s="211"/>
      <c r="U67" s="211"/>
      <c r="V67" s="212"/>
    </row>
    <row r="68" spans="2:22" ht="18.600000000000001" thickBot="1">
      <c r="B68" s="213"/>
      <c r="C68" s="214"/>
      <c r="D68" s="214"/>
      <c r="E68" s="214"/>
      <c r="F68" s="214"/>
      <c r="G68" s="214"/>
      <c r="H68" s="214"/>
      <c r="I68" s="214"/>
      <c r="J68" s="214"/>
      <c r="K68" s="214"/>
      <c r="L68" s="214"/>
      <c r="M68" s="214"/>
      <c r="N68" s="214"/>
      <c r="O68" s="214"/>
      <c r="P68" s="214"/>
      <c r="Q68" s="214"/>
      <c r="R68" s="214"/>
      <c r="S68" s="214"/>
      <c r="T68" s="214"/>
      <c r="U68" s="214"/>
      <c r="V68" s="215"/>
    </row>
  </sheetData>
  <mergeCells count="143">
    <mergeCell ref="B64:V68"/>
    <mergeCell ref="C60:H60"/>
    <mergeCell ref="I60:J60"/>
    <mergeCell ref="N60:S60"/>
    <mergeCell ref="T60:U60"/>
    <mergeCell ref="C61:H61"/>
    <mergeCell ref="I61:J61"/>
    <mergeCell ref="N61:S61"/>
    <mergeCell ref="T61:U61"/>
    <mergeCell ref="C59:H59"/>
    <mergeCell ref="I59:J59"/>
    <mergeCell ref="N59:S59"/>
    <mergeCell ref="T59:U59"/>
    <mergeCell ref="C53:H53"/>
    <mergeCell ref="I53:J53"/>
    <mergeCell ref="N53:S53"/>
    <mergeCell ref="T53:U53"/>
    <mergeCell ref="C54:H54"/>
    <mergeCell ref="I54:J54"/>
    <mergeCell ref="N54:S54"/>
    <mergeCell ref="T54:U54"/>
    <mergeCell ref="I51:J51"/>
    <mergeCell ref="T51:U51"/>
    <mergeCell ref="C52:H52"/>
    <mergeCell ref="I52:J52"/>
    <mergeCell ref="N52:S52"/>
    <mergeCell ref="T52:U52"/>
    <mergeCell ref="B57:X57"/>
    <mergeCell ref="I58:J58"/>
    <mergeCell ref="T58:U58"/>
    <mergeCell ref="V36:V37"/>
    <mergeCell ref="G34:H34"/>
    <mergeCell ref="I34:J34"/>
    <mergeCell ref="P34:Q34"/>
    <mergeCell ref="R34:S34"/>
    <mergeCell ref="B38:W38"/>
    <mergeCell ref="B39:V39"/>
    <mergeCell ref="B50:X50"/>
    <mergeCell ref="B47:C47"/>
    <mergeCell ref="B36:B37"/>
    <mergeCell ref="C36:C37"/>
    <mergeCell ref="D36:D37"/>
    <mergeCell ref="F36:F37"/>
    <mergeCell ref="G36:H37"/>
    <mergeCell ref="I36:J37"/>
    <mergeCell ref="G32:H32"/>
    <mergeCell ref="I32:J32"/>
    <mergeCell ref="P32:Q32"/>
    <mergeCell ref="M36:M37"/>
    <mergeCell ref="N36:N37"/>
    <mergeCell ref="O36:O37"/>
    <mergeCell ref="P36:Q37"/>
    <mergeCell ref="R32:S32"/>
    <mergeCell ref="G33:H33"/>
    <mergeCell ref="I33:J33"/>
    <mergeCell ref="P33:Q33"/>
    <mergeCell ref="R33:S33"/>
    <mergeCell ref="R36:S37"/>
    <mergeCell ref="G30:H30"/>
    <mergeCell ref="I30:J30"/>
    <mergeCell ref="P30:Q30"/>
    <mergeCell ref="R30:S30"/>
    <mergeCell ref="G31:H31"/>
    <mergeCell ref="I31:J31"/>
    <mergeCell ref="P31:Q31"/>
    <mergeCell ref="R31:S31"/>
    <mergeCell ref="G28:H28"/>
    <mergeCell ref="I28:J28"/>
    <mergeCell ref="P28:Q28"/>
    <mergeCell ref="R28:S28"/>
    <mergeCell ref="G29:H29"/>
    <mergeCell ref="I29:J29"/>
    <mergeCell ref="P29:Q29"/>
    <mergeCell ref="R29:S29"/>
    <mergeCell ref="G26:H26"/>
    <mergeCell ref="I26:J26"/>
    <mergeCell ref="P26:Q26"/>
    <mergeCell ref="R26:S26"/>
    <mergeCell ref="G27:H27"/>
    <mergeCell ref="I27:J27"/>
    <mergeCell ref="P27:Q27"/>
    <mergeCell ref="R27:S27"/>
    <mergeCell ref="G24:H24"/>
    <mergeCell ref="I24:J24"/>
    <mergeCell ref="P24:Q24"/>
    <mergeCell ref="R24:S24"/>
    <mergeCell ref="G25:H25"/>
    <mergeCell ref="I25:J25"/>
    <mergeCell ref="P25:Q25"/>
    <mergeCell ref="R25:S25"/>
    <mergeCell ref="G22:H22"/>
    <mergeCell ref="I22:J22"/>
    <mergeCell ref="P22:Q22"/>
    <mergeCell ref="R22:S22"/>
    <mergeCell ref="G23:H23"/>
    <mergeCell ref="I23:J23"/>
    <mergeCell ref="P23:Q23"/>
    <mergeCell ref="R23:S23"/>
    <mergeCell ref="M19:S19"/>
    <mergeCell ref="G20:H20"/>
    <mergeCell ref="I20:J20"/>
    <mergeCell ref="P20:Q20"/>
    <mergeCell ref="R20:S20"/>
    <mergeCell ref="G21:H21"/>
    <mergeCell ref="I21:J21"/>
    <mergeCell ref="P21:Q21"/>
    <mergeCell ref="R21:S21"/>
    <mergeCell ref="G17:H17"/>
    <mergeCell ref="I17:J17"/>
    <mergeCell ref="E14:E15"/>
    <mergeCell ref="P17:Q17"/>
    <mergeCell ref="R17:S17"/>
    <mergeCell ref="G18:H18"/>
    <mergeCell ref="I18:J18"/>
    <mergeCell ref="P18:Q18"/>
    <mergeCell ref="R18:S18"/>
    <mergeCell ref="N14:N15"/>
    <mergeCell ref="O14:O15"/>
    <mergeCell ref="P14:Q15"/>
    <mergeCell ref="R14:S15"/>
    <mergeCell ref="G16:H16"/>
    <mergeCell ref="I16:J16"/>
    <mergeCell ref="P16:Q16"/>
    <mergeCell ref="R16:S16"/>
    <mergeCell ref="D4:G4"/>
    <mergeCell ref="H4:I4"/>
    <mergeCell ref="K4:L4"/>
    <mergeCell ref="D5:G5"/>
    <mergeCell ref="H5:I5"/>
    <mergeCell ref="K5:L5"/>
    <mergeCell ref="V14:V15"/>
    <mergeCell ref="C8:V8"/>
    <mergeCell ref="C9:V9"/>
    <mergeCell ref="B12:J12"/>
    <mergeCell ref="M12:S12"/>
    <mergeCell ref="B4:B5"/>
    <mergeCell ref="B14:B15"/>
    <mergeCell ref="C14:C15"/>
    <mergeCell ref="D14:D15"/>
    <mergeCell ref="F14:F15"/>
    <mergeCell ref="G14:H15"/>
    <mergeCell ref="I14:J15"/>
    <mergeCell ref="M14:M15"/>
  </mergeCells>
  <phoneticPr fontId="1"/>
  <pageMargins left="0.7" right="0.7" top="0.75" bottom="0.75" header="0.3" footer="0.3"/>
  <pageSetup paperSize="9" orientation="portrait"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87A0EE47-6795-43BD-B0E8-54C33EC0FAB3}">
            <xm:f>$K$4=関数参照データ!$C$14</xm:f>
            <x14:dxf>
              <fill>
                <patternFill>
                  <bgColor theme="0"/>
                </patternFill>
              </fill>
            </x14:dxf>
          </x14:cfRule>
          <xm:sqref>J5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31BAA81-2A58-4E3E-B3B9-FF9515118A21}">
          <x14:formula1>
            <xm:f>関数参照データ!$G$3:$G$31</xm:f>
          </x14:formula1>
          <xm:sqref>B20:B34</xm:sqref>
        </x14:dataValidation>
        <x14:dataValidation type="list" allowBlank="1" showInputMessage="1" showErrorMessage="1" xr:uid="{A0E2DE48-5BBA-4149-9270-D6116911776B}">
          <x14:formula1>
            <xm:f>関数参照データ!$B$4:$B$16</xm:f>
          </x14:formula1>
          <xm:sqref>M5</xm:sqref>
        </x14:dataValidation>
        <x14:dataValidation type="list" allowBlank="1" showInputMessage="1" showErrorMessage="1" xr:uid="{5F342CB7-D383-405C-B0E1-3A2957D58023}">
          <x14:formula1>
            <xm:f>関数参照データ!$C$4:$C$14</xm:f>
          </x14:formula1>
          <xm:sqref>J4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ECFF-1FA5-43E3-A8E3-82CD15494975}">
  <sheetPr>
    <tabColor rgb="FF92D050"/>
  </sheetPr>
  <dimension ref="B2:AA43"/>
  <sheetViews>
    <sheetView showZeros="0" topLeftCell="C9" zoomScale="80" zoomScaleNormal="80" workbookViewId="0">
      <selection activeCell="R16" sqref="R16:S16"/>
    </sheetView>
  </sheetViews>
  <sheetFormatPr defaultRowHeight="18"/>
  <cols>
    <col min="1" max="1" width="2.19921875" customWidth="1"/>
    <col min="2" max="2" width="2.69921875" customWidth="1"/>
    <col min="3" max="3" width="31.09765625" customWidth="1"/>
    <col min="4" max="4" width="11" customWidth="1"/>
    <col min="5" max="5" width="9.59765625" customWidth="1"/>
    <col min="6" max="6" width="11.3984375" hidden="1" customWidth="1"/>
    <col min="7" max="7" width="12.8984375" customWidth="1"/>
    <col min="8" max="8" width="8.8984375" customWidth="1"/>
    <col min="9" max="9" width="10.19921875" customWidth="1"/>
    <col min="11" max="11" width="12.09765625" customWidth="1"/>
    <col min="12" max="12" width="2.3984375" customWidth="1"/>
    <col min="13" max="13" width="9.5" customWidth="1"/>
    <col min="14" max="14" width="4" customWidth="1"/>
    <col min="15" max="15" width="27.8984375" customWidth="1"/>
    <col min="16" max="16" width="10.8984375" customWidth="1"/>
    <col min="17" max="17" width="9" customWidth="1"/>
    <col min="18" max="18" width="8" customWidth="1"/>
    <col min="19" max="19" width="11.8984375" customWidth="1"/>
    <col min="20" max="20" width="8.3984375" customWidth="1"/>
    <col min="21" max="21" width="10.19921875" customWidth="1"/>
    <col min="22" max="22" width="6" customWidth="1"/>
    <col min="23" max="23" width="6.8984375" customWidth="1"/>
    <col min="24" max="24" width="11.3984375" customWidth="1"/>
    <col min="25" max="25" width="5.09765625" customWidth="1"/>
    <col min="26" max="26" width="10.8984375" customWidth="1"/>
  </cols>
  <sheetData>
    <row r="2" spans="2:27" ht="42" customHeight="1" thickBot="1">
      <c r="C2" s="11" t="s">
        <v>0</v>
      </c>
      <c r="U2" s="24"/>
      <c r="V2" s="24"/>
      <c r="W2" s="24"/>
      <c r="X2" s="24"/>
      <c r="Y2" s="24"/>
      <c r="Z2" s="24"/>
      <c r="AA2" s="24"/>
    </row>
    <row r="3" spans="2:27" ht="36.75" customHeight="1" thickBot="1">
      <c r="Q3" s="34"/>
      <c r="R3" t="s">
        <v>1</v>
      </c>
      <c r="S3" s="35" t="s">
        <v>2</v>
      </c>
    </row>
    <row r="4" spans="2:27" ht="34.5" customHeight="1" thickBot="1">
      <c r="C4" s="129" t="s">
        <v>106</v>
      </c>
      <c r="D4" s="96" t="s">
        <v>104</v>
      </c>
      <c r="E4" s="108"/>
      <c r="F4" s="225"/>
      <c r="G4" s="225"/>
      <c r="H4" s="226"/>
      <c r="I4" s="111" t="s">
        <v>4</v>
      </c>
      <c r="J4" s="111"/>
      <c r="K4" s="69" t="s">
        <v>41</v>
      </c>
      <c r="L4" s="221" t="s">
        <v>6</v>
      </c>
      <c r="M4" s="222"/>
      <c r="N4" s="222"/>
      <c r="O4" s="100"/>
      <c r="Q4" s="45"/>
      <c r="R4" t="s">
        <v>1</v>
      </c>
      <c r="S4" s="10" t="s">
        <v>7</v>
      </c>
    </row>
    <row r="5" spans="2:27" ht="32.25" customHeight="1" thickBot="1">
      <c r="C5" s="130"/>
      <c r="D5" s="97" t="s">
        <v>3</v>
      </c>
      <c r="E5" s="114"/>
      <c r="F5" s="115"/>
      <c r="G5" s="115"/>
      <c r="H5" s="116"/>
      <c r="I5" s="117" t="s">
        <v>105</v>
      </c>
      <c r="J5" s="118"/>
      <c r="K5" s="12"/>
      <c r="L5" s="112" t="s">
        <v>8</v>
      </c>
      <c r="M5" s="223"/>
      <c r="N5" s="224"/>
      <c r="O5" s="95">
        <v>4</v>
      </c>
      <c r="Q5" s="46"/>
      <c r="R5" t="s">
        <v>1</v>
      </c>
      <c r="S5" s="10" t="s">
        <v>9</v>
      </c>
    </row>
    <row r="6" spans="2:27" ht="18" customHeight="1">
      <c r="I6" s="64" t="s">
        <v>107</v>
      </c>
    </row>
    <row r="7" spans="2:27" ht="18" customHeight="1" thickBot="1">
      <c r="I7" s="64"/>
    </row>
    <row r="8" spans="2:27" ht="63.75" customHeight="1" thickBot="1">
      <c r="C8" s="85" t="s">
        <v>10</v>
      </c>
      <c r="D8" s="227"/>
      <c r="E8" s="228"/>
      <c r="F8" s="228"/>
      <c r="G8" s="228"/>
      <c r="H8" s="228"/>
      <c r="I8" s="228"/>
      <c r="J8" s="228"/>
      <c r="K8" s="228"/>
      <c r="L8" s="228"/>
      <c r="M8" s="228"/>
      <c r="N8" s="228"/>
      <c r="O8" s="228"/>
      <c r="P8" s="228"/>
      <c r="Q8" s="228"/>
      <c r="R8" s="228"/>
      <c r="S8" s="228"/>
      <c r="T8" s="228"/>
      <c r="U8" s="228"/>
      <c r="V8" s="228"/>
      <c r="W8" s="228"/>
      <c r="X8" s="228"/>
      <c r="Y8" s="116"/>
    </row>
    <row r="9" spans="2:27" ht="63.75" customHeight="1" thickBot="1">
      <c r="C9" s="84" t="s">
        <v>96</v>
      </c>
      <c r="D9" s="229"/>
      <c r="E9" s="230"/>
      <c r="F9" s="230"/>
      <c r="G9" s="230"/>
      <c r="H9" s="230"/>
      <c r="I9" s="230"/>
      <c r="J9" s="230"/>
      <c r="K9" s="230"/>
      <c r="L9" s="230"/>
      <c r="M9" s="230"/>
      <c r="N9" s="230"/>
      <c r="O9" s="230"/>
      <c r="P9" s="230"/>
      <c r="Q9" s="230"/>
      <c r="R9" s="230"/>
      <c r="S9" s="230"/>
      <c r="T9" s="230"/>
      <c r="U9" s="230"/>
      <c r="V9" s="230"/>
      <c r="W9" s="230"/>
      <c r="X9" s="230"/>
      <c r="Y9" s="231"/>
    </row>
    <row r="10" spans="2:27">
      <c r="C10" s="10"/>
    </row>
    <row r="11" spans="2:27" ht="28.5" customHeight="1" thickBot="1">
      <c r="C11" s="76"/>
      <c r="P11" s="10"/>
    </row>
    <row r="12" spans="2:27" ht="30" customHeight="1">
      <c r="B12" s="86"/>
      <c r="C12" s="219" t="s">
        <v>97</v>
      </c>
      <c r="D12" s="220"/>
      <c r="E12" s="220"/>
      <c r="F12" s="220"/>
      <c r="G12" s="220"/>
      <c r="H12" s="220"/>
      <c r="I12" s="220"/>
      <c r="J12" s="220"/>
      <c r="K12" s="220"/>
      <c r="L12" s="87"/>
      <c r="M12" s="7"/>
      <c r="N12" s="77"/>
      <c r="O12" s="218" t="s">
        <v>98</v>
      </c>
      <c r="P12" s="218"/>
      <c r="Q12" s="218"/>
      <c r="R12" s="218"/>
      <c r="S12" s="218"/>
      <c r="T12" s="218"/>
      <c r="U12" s="218"/>
      <c r="V12" s="218"/>
      <c r="W12" s="218"/>
      <c r="X12" s="218"/>
      <c r="Y12" s="78"/>
    </row>
    <row r="13" spans="2:27" ht="21.75" customHeight="1" thickBot="1">
      <c r="B13" s="88"/>
      <c r="C13" s="15"/>
      <c r="D13" s="16"/>
      <c r="L13" s="89"/>
      <c r="N13" s="78"/>
      <c r="O13" s="78"/>
      <c r="P13" s="78"/>
      <c r="Q13" s="78"/>
      <c r="R13" s="78"/>
      <c r="S13" s="79"/>
      <c r="T13" s="80"/>
      <c r="U13" s="78"/>
      <c r="V13" s="78"/>
      <c r="W13" s="78"/>
      <c r="X13" s="78"/>
      <c r="Y13" s="78"/>
    </row>
    <row r="14" spans="2:27" ht="33" customHeight="1">
      <c r="B14" s="88"/>
      <c r="C14" s="131" t="s">
        <v>12</v>
      </c>
      <c r="D14" s="133" t="s">
        <v>112</v>
      </c>
      <c r="E14" s="135" t="s">
        <v>13</v>
      </c>
      <c r="F14" s="137" t="s">
        <v>14</v>
      </c>
      <c r="G14" s="137" t="s">
        <v>103</v>
      </c>
      <c r="H14" s="139" t="s">
        <v>117</v>
      </c>
      <c r="I14" s="140"/>
      <c r="J14" s="139" t="s">
        <v>16</v>
      </c>
      <c r="K14" s="143"/>
      <c r="L14" s="89"/>
      <c r="N14" s="78"/>
      <c r="O14" s="131" t="s">
        <v>12</v>
      </c>
      <c r="P14" s="133" t="s">
        <v>112</v>
      </c>
      <c r="Q14" s="135" t="s">
        <v>13</v>
      </c>
      <c r="R14" s="139" t="s">
        <v>117</v>
      </c>
      <c r="S14" s="149"/>
      <c r="T14" s="139" t="s">
        <v>16</v>
      </c>
      <c r="U14" s="152"/>
      <c r="V14" s="78"/>
      <c r="W14" s="78"/>
      <c r="X14" s="119" t="s">
        <v>17</v>
      </c>
      <c r="Y14" s="78"/>
    </row>
    <row r="15" spans="2:27" ht="35.25" customHeight="1" thickBot="1">
      <c r="B15" s="88"/>
      <c r="C15" s="132"/>
      <c r="D15" s="134"/>
      <c r="E15" s="136"/>
      <c r="F15" s="138"/>
      <c r="G15" s="138"/>
      <c r="H15" s="141"/>
      <c r="I15" s="142"/>
      <c r="J15" s="141"/>
      <c r="K15" s="144"/>
      <c r="L15" s="89"/>
      <c r="N15" s="78"/>
      <c r="O15" s="145"/>
      <c r="P15" s="134"/>
      <c r="Q15" s="136"/>
      <c r="R15" s="150"/>
      <c r="S15" s="151"/>
      <c r="T15" s="150"/>
      <c r="U15" s="153"/>
      <c r="V15" s="78"/>
      <c r="W15" s="78"/>
      <c r="X15" s="120"/>
      <c r="Y15" s="78"/>
    </row>
    <row r="16" spans="2:27">
      <c r="B16" s="88"/>
      <c r="C16" s="61" t="s">
        <v>18</v>
      </c>
      <c r="D16" s="65"/>
      <c r="E16" s="33" t="s">
        <v>19</v>
      </c>
      <c r="F16" s="33" t="str" cm="1">
        <f t="array" ref="F16">_xlfn.IFS(K4="北海道","0.549",K4="東北","0.457",K4="東京","0.441",K4="中部","0.377",K4="北陸","0.465",K4="関西","0.350",K4="中国","0.521",K4="四国","0.569",K4="九州","0.479",K4="沖縄","0.705",TRUE,K5)</f>
        <v>0.549</v>
      </c>
      <c r="G16" s="56">
        <v>8.64</v>
      </c>
      <c r="H16" s="154">
        <f t="shared" ref="H16" si="0">D16*F16</f>
        <v>0</v>
      </c>
      <c r="I16" s="155"/>
      <c r="J16" s="154">
        <f t="shared" ref="J16" si="1">D16*G16</f>
        <v>0</v>
      </c>
      <c r="K16" s="156"/>
      <c r="L16" s="89"/>
      <c r="N16" s="78"/>
      <c r="O16" s="61" t="s">
        <v>18</v>
      </c>
      <c r="P16" s="65"/>
      <c r="Q16" s="33" t="s">
        <v>19</v>
      </c>
      <c r="R16" s="157">
        <f>P16*F16</f>
        <v>0</v>
      </c>
      <c r="S16" s="158"/>
      <c r="T16" s="157">
        <f>P16*G16</f>
        <v>0</v>
      </c>
      <c r="U16" s="159"/>
      <c r="V16" s="78"/>
      <c r="W16" s="78"/>
      <c r="X16" s="104" t="str">
        <f>IF(D16="","",1-R16/H16)</f>
        <v/>
      </c>
      <c r="Y16" s="78"/>
    </row>
    <row r="17" spans="2:25">
      <c r="B17" s="88"/>
      <c r="C17" s="50" t="s">
        <v>84</v>
      </c>
      <c r="D17" s="66"/>
      <c r="E17" s="4" t="s">
        <v>114</v>
      </c>
      <c r="F17" s="44">
        <f>0.014*44/12*G17</f>
        <v>2.31E-3</v>
      </c>
      <c r="G17" s="3">
        <f>45/1000</f>
        <v>4.4999999999999998E-2</v>
      </c>
      <c r="H17" s="146">
        <f>D17*F17</f>
        <v>0</v>
      </c>
      <c r="I17" s="147"/>
      <c r="J17" s="146">
        <f>D17*G17</f>
        <v>0</v>
      </c>
      <c r="K17" s="148"/>
      <c r="L17" s="89"/>
      <c r="N17" s="78"/>
      <c r="O17" s="50" t="s">
        <v>84</v>
      </c>
      <c r="P17" s="66"/>
      <c r="Q17" s="4" t="s">
        <v>115</v>
      </c>
      <c r="R17" s="146">
        <f>P17*F17</f>
        <v>0</v>
      </c>
      <c r="S17" s="147"/>
      <c r="T17" s="146">
        <f>P17*G17</f>
        <v>0</v>
      </c>
      <c r="U17" s="148"/>
      <c r="V17" s="78"/>
      <c r="W17" s="78"/>
      <c r="X17" s="105" t="str">
        <f>IF(D17="","",1-R17/H17)</f>
        <v/>
      </c>
      <c r="Y17" s="78"/>
    </row>
    <row r="18" spans="2:25">
      <c r="B18" s="88"/>
      <c r="C18" s="49" t="s">
        <v>100</v>
      </c>
      <c r="D18" s="66"/>
      <c r="E18" s="4" t="s">
        <v>115</v>
      </c>
      <c r="F18" s="44">
        <f>0.136*44/12*G18</f>
        <v>0</v>
      </c>
      <c r="G18" s="68"/>
      <c r="H18" s="146">
        <f>D18*F18</f>
        <v>0</v>
      </c>
      <c r="I18" s="147"/>
      <c r="J18" s="146">
        <f>D18*G18</f>
        <v>0</v>
      </c>
      <c r="K18" s="148"/>
      <c r="L18" s="89"/>
      <c r="N18" s="78"/>
      <c r="O18" s="49" t="s">
        <v>100</v>
      </c>
      <c r="P18" s="66"/>
      <c r="Q18" s="4" t="s">
        <v>115</v>
      </c>
      <c r="R18" s="146">
        <f>P18*F18</f>
        <v>0</v>
      </c>
      <c r="S18" s="147"/>
      <c r="T18" s="146">
        <f>P18*G18</f>
        <v>0</v>
      </c>
      <c r="U18" s="148"/>
      <c r="V18" s="78"/>
      <c r="W18" s="78"/>
      <c r="X18" s="104" t="str">
        <f>IF(D18="","",1-R18/H18)</f>
        <v/>
      </c>
      <c r="Y18" s="78"/>
    </row>
    <row r="19" spans="2:25">
      <c r="B19" s="88"/>
      <c r="C19" s="55" t="s">
        <v>20</v>
      </c>
      <c r="D19" s="47"/>
      <c r="E19" s="47"/>
      <c r="F19" s="47"/>
      <c r="G19" s="47"/>
      <c r="H19" s="47"/>
      <c r="I19" s="47"/>
      <c r="J19" s="47"/>
      <c r="K19" s="53"/>
      <c r="L19" s="89"/>
      <c r="N19" s="78"/>
      <c r="O19" s="160"/>
      <c r="P19" s="161"/>
      <c r="Q19" s="161"/>
      <c r="R19" s="161"/>
      <c r="S19" s="161"/>
      <c r="T19" s="161"/>
      <c r="U19" s="162"/>
      <c r="V19" s="78"/>
      <c r="W19" s="78"/>
      <c r="X19" s="106"/>
      <c r="Y19" s="78"/>
    </row>
    <row r="20" spans="2:25">
      <c r="B20" s="88"/>
      <c r="C20" s="70"/>
      <c r="D20" s="65"/>
      <c r="E20" s="33" t="str" cm="1">
        <f t="array" ref="E20">_xlfn.IFS(C20=関数参照データ!G4,関数参照データ!I4,C20=関数参照データ!G5,関数参照データ!I5,C20=関数参照データ!G6,関数参照データ!I6,C20=関数参照データ!G7,関数参照データ!I7,C20=関数参照データ!G8,関数参照データ!I8,C20=関数参照データ!G9,関数参照データ!I9,C20=関数参照データ!G10,関数参照データ!I10,C20=関数参照データ!G11,"t",C20=関数参照データ!G12,"t",C20=関数参照データ!G13,"t",C20=関数参照データ!G14,"t",C20=関数参照データ!G16,関数参照データ!I16,C20=関数参照データ!G17,関数参照データ!I17,C20=関数参照データ!G15,"千㎥",C20=関数参照データ!G18,"t",C20=関数参照データ!G19,"t",C20=関数参照データ!G20,"t",C20=関数参照データ!G21,"t",C20=関数参照データ!G22,"t",C20=関数参照データ!G23,"t",C20=関数参照データ!G24,"t",C20=関数参照データ!G25,関数参照データ!I25,C20=関数参照データ!G25,"千㎥",C20=関数参照データ!G26,"千㎥",C20=関数参照データ!G27,"千㎥",C20=関数参照データ!G28,"千㎥",C20=関数参照データ!G29,関数参照データ!I29,C20=関数参照データ!G30,関数参照データ!I30,TRUE,"")</f>
        <v/>
      </c>
      <c r="F20" s="101" t="str" cm="1">
        <f t="array" ref="F20">_xlfn.IFS(C20=関数参照データ!F4,関数参照データ!K4,C20=関数参照データ!F5,関数参照データ!K5,C20=関数参照データ!F6,関数参照データ!K6,C20=関数参照データ!F7,関数参照データ!K7,C20=関数参照データ!F8,関数参照データ!K8,C20=関数参照データ!F9,関数参照データ!K9,C20=関数参照データ!F10,関数参照データ!K10,C20=関数参照データ!F11,関数参照データ!K11,C20=関数参照データ!F12,関数参照データ!K12,C20=関数参照データ!F13,関数参照データ!K13,C20=関数参照データ!F14,関数参照データ!K14,C20=関数参照データ!F16,関数参照データ!K16,C20=関数参照データ!F17,関数参照データ!K17,C20=関数参照データ!F15,関数参照データ!K15,C20=関数参照データ!F18,関数参照データ!K18,C20=関数参照データ!F19,関数参照データ!K19,C20=関数参照データ!F20,関数参照データ!K20,C20=関数参照データ!F21,関数参照データ!K21,C20=関数参照データ!F22,関数参照データ!K22,C20=関数参照データ!F23,関数参照データ!K23,C20=関数参照データ!F24,関数参照データ!K24,C20=関数参照データ!F25,関数参照データ!K25,C20=関数参照データ!F26,関数参照データ!K26,C20=関数参照データ!F27,関数参照データ!K27,C20=関数参照データ!F28,関数参照データ!K28,C20=関数参照データ!F29,関数参照データ!K29,C20=関数参照データ!F30,関数参照データ!K30,TRUE,"")</f>
        <v/>
      </c>
      <c r="G20" s="72" t="str" cm="1">
        <f t="array" ref="G20">_xlfn.IFS(C20=関数参照データ!G4,関数参照データ!H4,C20=関数参照データ!G5,関数参照データ!H5,C20=関数参照データ!G6,関数参照データ!H6,C20=関数参照データ!G7,関数参照データ!H7,C20=関数参照データ!G8,関数参照データ!H8,C20=関数参照データ!G9,関数参照データ!H9,C20=関数参照データ!G10,関数参照データ!H10,C20=関数参照データ!G11,関数参照データ!H11,C20=関数参照データ!G12,関数参照データ!H12,C20=関数参照データ!G13,関数参照データ!H13,C20=関数参照データ!G14,関数参照データ!H14,C20=関数参照データ!G16,関数参照データ!H16,C20=関数参照データ!G17,関数参照データ!H17,C20=関数参照データ!G15,関数参照データ!H15,C20=関数参照データ!G18,関数参照データ!H18,C20=関数参照データ!G19,関数参照データ!H19,C20=関数参照データ!G20,関数参照データ!H20,C20=関数参照データ!G21,関数参照データ!H21,C20=関数参照データ!G22,関数参照データ!H22,C20=関数参照データ!G23,関数参照データ!H23,C20=関数参照データ!G24,関数参照データ!H24,C20=関数参照データ!G24,関数参照データ!H24,C20=関数参照データ!G25,関数参照データ!H25,C20=関数参照データ!G26,関数参照データ!H26,C20=関数参照データ!G27,関数参照データ!H27,C20=関数参照データ!G28,関数参照データ!H28,C20=関数参照データ!G29,関数参照データ!H29,C20=関数参照データ!G30,関数参照データ!H30,TRUE,"")</f>
        <v/>
      </c>
      <c r="H20" s="146" t="str">
        <f t="shared" ref="H20:H34" si="2">IF(D20="","",D20*F20)</f>
        <v/>
      </c>
      <c r="I20" s="147"/>
      <c r="J20" s="146" t="str">
        <f>IF(D20="","",D20*G20)</f>
        <v/>
      </c>
      <c r="K20" s="148"/>
      <c r="L20" s="89"/>
      <c r="N20" s="78"/>
      <c r="O20" s="49">
        <f>C20</f>
        <v>0</v>
      </c>
      <c r="P20" s="65"/>
      <c r="Q20" s="33" t="str" cm="1">
        <f t="array" ref="Q20">_xlfn.IFS(C20=関数参照データ!G4,関数参照データ!I4,C20=関数参照データ!G5,関数参照データ!I5,C20=関数参照データ!G6,関数参照データ!I6,C20=関数参照データ!G7,関数参照データ!I7,C20=関数参照データ!G8,関数参照データ!I8,C20=関数参照データ!G9,関数参照データ!I9,C20=関数参照データ!G10,関数参照データ!I10,C20=関数参照データ!G11,"t",C20=関数参照データ!G12,"t",C20=関数参照データ!G13,"t",C20=関数参照データ!G14,"t",C20=関数参照データ!G16,関数参照データ!I16,C20=関数参照データ!G17,関数参照データ!I17,C20=関数参照データ!G15,"千㎥",C20=関数参照データ!G18,"t",C20=関数参照データ!G19,"t",C20=関数参照データ!G20,"t",C20=関数参照データ!G21,"t",C20=関数参照データ!G22,"t",C20=関数参照データ!G23,"t",C20=関数参照データ!G24,"t",C20=関数参照データ!G25,関数参照データ!I25,C20=関数参照データ!G25,"千㎥",C20=関数参照データ!G26,"千㎥",C20=関数参照データ!G27,"千㎥",C20=関数参照データ!G28,"千㎥",C20=関数参照データ!G29,関数参照データ!I29,C20=関数参照データ!G30,関数参照データ!I30,TRUE,"")</f>
        <v/>
      </c>
      <c r="R20" s="157" t="str">
        <f t="shared" ref="R20:R34" si="3">IF(P20="","",P20*F20)</f>
        <v/>
      </c>
      <c r="S20" s="158"/>
      <c r="T20" s="157" t="str">
        <f t="shared" ref="T20:T34" si="4">IF(P20="","",P20*G20)</f>
        <v/>
      </c>
      <c r="U20" s="159"/>
      <c r="V20" s="78"/>
      <c r="W20" s="78"/>
      <c r="X20" s="105" t="str">
        <f>IF(D20="","",1-R20/H20)</f>
        <v/>
      </c>
      <c r="Y20" s="78"/>
    </row>
    <row r="21" spans="2:25">
      <c r="B21" s="88"/>
      <c r="C21" s="70"/>
      <c r="D21" s="66"/>
      <c r="E21" s="4" t="str" cm="1">
        <f t="array" ref="E21">_xlfn.IFS(C21=関数参照データ!G4,関数参照データ!I4,C21=関数参照データ!G5,関数参照データ!I5,C21=関数参照データ!G6,関数参照データ!I6,C21=関数参照データ!G7,関数参照データ!I7,C21=関数参照データ!G8,関数参照データ!I8,C21=関数参照データ!G9,関数参照データ!I9,C21=関数参照データ!G10,関数参照データ!I10,C21=関数参照データ!G11,"t",C21=関数参照データ!G12,"t",C21=関数参照データ!G13,"t",C21=関数参照データ!G14,"t",C21=関数参照データ!G16,関数参照データ!I16,C21=関数参照データ!G17,関数参照データ!I17,C21=関数参照データ!G15,"千㎥",C21=関数参照データ!G18,"t",C21=関数参照データ!G19,"t",C21=関数参照データ!G20,"t",C21=関数参照データ!G21,"t",C21=関数参照データ!G22,"t",C21=関数参照データ!G23,"t",C21=関数参照データ!G24,"t",C21=関数参照データ!G25,関数参照データ!I25,C21=関数参照データ!G25,"千㎥",C21=関数参照データ!G26,"千㎥",C21=関数参照データ!G27,"千㎥",C21=関数参照データ!G28,"千㎥",C21=関数参照データ!G29,関数参照データ!I29,C21=関数参照データ!G30,関数参照データ!I30,TRUE,"")</f>
        <v/>
      </c>
      <c r="F21" s="102" t="str" cm="1">
        <f t="array" ref="F21">_xlfn.IFS(C21=関数参照データ!F4,関数参照データ!K4,C21=関数参照データ!F5,関数参照データ!K5,C21=関数参照データ!F6,関数参照データ!K6,C21=関数参照データ!F7,関数参照データ!K7,C21=関数参照データ!F8,関数参照データ!K8,C21=関数参照データ!F9,関数参照データ!K9,C21=関数参照データ!F10,関数参照データ!K10,C21=関数参照データ!F11,関数参照データ!K11,C21=関数参照データ!F12,関数参照データ!K12,C21=関数参照データ!F13,関数参照データ!K13,C21=関数参照データ!F14,関数参照データ!K14,C21=関数参照データ!F16,関数参照データ!K16,C21=関数参照データ!F17,関数参照データ!K17,C21=関数参照データ!F15,関数参照データ!K15,C21=関数参照データ!F18,関数参照データ!K18,C21=関数参照データ!F19,関数参照データ!K19,C21=関数参照データ!F20,関数参照データ!K20,C21=関数参照データ!F21,関数参照データ!K21,C21=関数参照データ!F22,関数参照データ!K22,C21=関数参照データ!F23,関数参照データ!K23,C21=関数参照データ!F24,関数参照データ!K24,C21=関数参照データ!F25,関数参照データ!K25,C21=関数参照データ!F26,関数参照データ!K26,C21=関数参照データ!F27,関数参照データ!K27,C21=関数参照データ!F28,関数参照データ!K28,C21=関数参照データ!F29,関数参照データ!K29,C21=関数参照データ!F30,関数参照データ!K30,TRUE,"")</f>
        <v/>
      </c>
      <c r="G21" s="36" t="str" cm="1">
        <f t="array" ref="G21">_xlfn.IFS(C21=関数参照データ!G4,関数参照データ!H4,C21=関数参照データ!G5,関数参照データ!H5,C21=関数参照データ!G6,関数参照データ!H6,C21=関数参照データ!G7,関数参照データ!H7,C21=関数参照データ!G8,関数参照データ!H8,C21=関数参照データ!G9,関数参照データ!H9,C21=関数参照データ!G10,関数参照データ!H10,C21=関数参照データ!G11,関数参照データ!H11,C21=関数参照データ!G12,関数参照データ!H12,C21=関数参照データ!G13,関数参照データ!H13,C21=関数参照データ!G14,関数参照データ!H14,C21=関数参照データ!G16,関数参照データ!H16,C21=関数参照データ!G17,関数参照データ!H17,C21=関数参照データ!G15,関数参照データ!H15,C21=関数参照データ!G18,関数参照データ!H18,C21=関数参照データ!G19,関数参照データ!H19,C21=関数参照データ!G20,関数参照データ!H20,C21=関数参照データ!G21,関数参照データ!H21,C21=関数参照データ!G22,関数参照データ!H22,C21=関数参照データ!G23,関数参照データ!H23,C21=関数参照データ!G24,関数参照データ!H24,C21=関数参照データ!G24,関数参照データ!H24,C21=関数参照データ!G25,関数参照データ!H25,C21=関数参照データ!G26,関数参照データ!H26,C21=関数参照データ!G27,関数参照データ!H27,C21=関数参照データ!G28,関数参照データ!H28,C21=関数参照データ!G29,関数参照データ!H29,C21=関数参照データ!G30,関数参照データ!H30,TRUE,"")</f>
        <v/>
      </c>
      <c r="H21" s="146" t="str">
        <f t="shared" si="2"/>
        <v/>
      </c>
      <c r="I21" s="147"/>
      <c r="J21" s="146" t="str">
        <f>IF(D21="","",D21*G21)</f>
        <v/>
      </c>
      <c r="K21" s="148"/>
      <c r="L21" s="89"/>
      <c r="N21" s="78"/>
      <c r="O21" s="50">
        <f>C21</f>
        <v>0</v>
      </c>
      <c r="P21" s="66"/>
      <c r="Q21" s="33" t="str" cm="1">
        <f t="array" ref="Q21">_xlfn.IFS(C21=関数参照データ!G4,関数参照データ!I4,C21=関数参照データ!G5,関数参照データ!I5,C21=関数参照データ!G6,関数参照データ!I6,C21=関数参照データ!G7,関数参照データ!I7,C21=関数参照データ!G8,関数参照データ!I8,C21=関数参照データ!G9,関数参照データ!I9,C21=関数参照データ!G10,関数参照データ!I10,C21=関数参照データ!G11,"t",C21=関数参照データ!G12,"t",C21=関数参照データ!G13,"t",C21=関数参照データ!G14,"t",C21=関数参照データ!G16,関数参照データ!I16,C21=関数参照データ!G17,関数参照データ!I17,C21=関数参照データ!G15,"千㎥",C21=関数参照データ!G18,"t",C21=関数参照データ!G19,"t",C21=関数参照データ!G20,"t",C21=関数参照データ!G21,"t",C21=関数参照データ!G22,"t",C21=関数参照データ!G23,"t",C21=関数参照データ!G24,"t",C21=関数参照データ!G25,関数参照データ!I25,C21=関数参照データ!G25,"千㎥",C21=関数参照データ!G26,"千㎥",C21=関数参照データ!G27,"千㎥",C21=関数参照データ!G28,"千㎥",C21=関数参照データ!G29,関数参照データ!I29,C21=関数参照データ!G30,関数参照データ!I30,TRUE,"")</f>
        <v/>
      </c>
      <c r="R21" s="146" t="str">
        <f t="shared" si="3"/>
        <v/>
      </c>
      <c r="S21" s="147"/>
      <c r="T21" s="146" t="str">
        <f t="shared" si="4"/>
        <v/>
      </c>
      <c r="U21" s="148"/>
      <c r="V21" s="78"/>
      <c r="W21" s="78"/>
      <c r="X21" s="105" t="str">
        <f>IF(D21="","",1-R21/H21)</f>
        <v/>
      </c>
      <c r="Y21" s="81"/>
    </row>
    <row r="22" spans="2:25">
      <c r="B22" s="88"/>
      <c r="C22" s="70"/>
      <c r="D22" s="66"/>
      <c r="E22" s="4" t="str" cm="1">
        <f t="array" ref="E22">_xlfn.IFS(C22=関数参照データ!G4,関数参照データ!I4,C22=関数参照データ!G5,関数参照データ!I5,C22=関数参照データ!G6,関数参照データ!I6,C22=関数参照データ!G7,関数参照データ!I7,C22=関数参照データ!G8,関数参照データ!I8,C22=関数参照データ!G9,関数参照データ!I9,C22=関数参照データ!G10,関数参照データ!I10,C22=関数参照データ!G11,"t",C22=関数参照データ!G12,"t",C22=関数参照データ!G13,"t",C22=関数参照データ!G14,"t",C22=関数参照データ!G16,関数参照データ!I16,C22=関数参照データ!G17,関数参照データ!I17,C22=関数参照データ!G15,"千㎥",C22=関数参照データ!G18,"t",C22=関数参照データ!G19,"t",C22=関数参照データ!G20,"t",C22=関数参照データ!G21,"t",C22=関数参照データ!G22,"t",C22=関数参照データ!G23,"t",C22=関数参照データ!G24,"t",C22=関数参照データ!G25,関数参照データ!I25,C22=関数参照データ!G25,"千㎥",C22=関数参照データ!G26,"千㎥",C22=関数参照データ!G27,"千㎥",C22=関数参照データ!G28,"千㎥",C22=関数参照データ!G29,関数参照データ!I29,C22=関数参照データ!G30,関数参照データ!I30,TRUE,"")</f>
        <v/>
      </c>
      <c r="F22" s="102" t="str" cm="1">
        <f t="array" ref="F22">_xlfn.IFS(C22=関数参照データ!F4,関数参照データ!K4,C22=関数参照データ!F5,関数参照データ!K5,C22=関数参照データ!F6,関数参照データ!K6,C22=関数参照データ!F7,関数参照データ!K7,C22=関数参照データ!F8,関数参照データ!K8,C22=関数参照データ!F9,関数参照データ!K9,C22=関数参照データ!F10,関数参照データ!K10,C22=関数参照データ!F11,関数参照データ!K11,C22=関数参照データ!F12,関数参照データ!K12,C22=関数参照データ!F13,関数参照データ!K13,C22=関数参照データ!F14,関数参照データ!K14,C22=関数参照データ!F16,関数参照データ!K16,C22=関数参照データ!F17,関数参照データ!K17,C22=関数参照データ!F15,関数参照データ!K15,C22=関数参照データ!F18,関数参照データ!K18,C22=関数参照データ!F19,関数参照データ!K19,C22=関数参照データ!F20,関数参照データ!K20,C22=関数参照データ!F21,関数参照データ!K21,C22=関数参照データ!F22,関数参照データ!K22,C22=関数参照データ!F23,関数参照データ!K23,C22=関数参照データ!F24,関数参照データ!K24,C22=関数参照データ!F25,関数参照データ!K25,C22=関数参照データ!F26,関数参照データ!K26,C22=関数参照データ!F27,関数参照データ!K27,C22=関数参照データ!F28,関数参照データ!K28,C22=関数参照データ!F29,関数参照データ!K29,C22=関数参照データ!F30,関数参照データ!K30,TRUE,"")</f>
        <v/>
      </c>
      <c r="G22" s="36" t="str" cm="1">
        <f t="array" ref="G22">_xlfn.IFS(C22=関数参照データ!G4,関数参照データ!H4,C22=関数参照データ!G5,関数参照データ!H5,C22=関数参照データ!G6,関数参照データ!H6,C22=関数参照データ!G7,関数参照データ!H7,C22=関数参照データ!G8,関数参照データ!H8,C22=関数参照データ!G9,関数参照データ!H9,C22=関数参照データ!G10,関数参照データ!H10,C22=関数参照データ!G11,関数参照データ!H11,C22=関数参照データ!G12,関数参照データ!H12,C22=関数参照データ!G13,関数参照データ!H13,C22=関数参照データ!G14,関数参照データ!H14,C22=関数参照データ!G16,関数参照データ!H16,C22=関数参照データ!G17,関数参照データ!H17,C22=関数参照データ!G15,関数参照データ!H15,C22=関数参照データ!G18,関数参照データ!H18,C22=関数参照データ!G19,関数参照データ!H19,C22=関数参照データ!G20,関数参照データ!H20,C22=関数参照データ!G21,関数参照データ!H21,C22=関数参照データ!G22,関数参照データ!H22,C22=関数参照データ!G23,関数参照データ!H23,C22=関数参照データ!G24,関数参照データ!H24,C22=関数参照データ!G24,関数参照データ!H24,C22=関数参照データ!G25,関数参照データ!H25,C22=関数参照データ!G26,関数参照データ!H26,C22=関数参照データ!G27,関数参照データ!H27,C22=関数参照データ!G28,関数参照データ!H28,C22=関数参照データ!G29,関数参照データ!H29,C22=関数参照データ!G30,関数参照データ!H30,TRUE,"")</f>
        <v/>
      </c>
      <c r="H22" s="146" t="str">
        <f t="shared" si="2"/>
        <v/>
      </c>
      <c r="I22" s="147"/>
      <c r="J22" s="146" t="str">
        <f t="shared" ref="J22:J23" si="5">IF(D22="","",D22*G22)</f>
        <v/>
      </c>
      <c r="K22" s="148"/>
      <c r="L22" s="89"/>
      <c r="N22" s="78"/>
      <c r="O22" s="49">
        <f>C22</f>
        <v>0</v>
      </c>
      <c r="P22" s="66"/>
      <c r="Q22" s="33" t="str" cm="1">
        <f t="array" ref="Q22">_xlfn.IFS(C22=関数参照データ!G4,関数参照データ!I4,C22=関数参照データ!G5,関数参照データ!I5,C22=関数参照データ!G6,関数参照データ!I6,C22=関数参照データ!G7,関数参照データ!I7,C22=関数参照データ!G8,関数参照データ!I8,C22=関数参照データ!G9,関数参照データ!I9,C22=関数参照データ!G10,関数参照データ!I10,C22=関数参照データ!G11,"t",C22=関数参照データ!G12,"t",C22=関数参照データ!G13,"t",C22=関数参照データ!G14,"t",C22=関数参照データ!G16,関数参照データ!I16,C22=関数参照データ!G17,関数参照データ!I17,C22=関数参照データ!G15,"千㎥",C22=関数参照データ!G18,"t",C22=関数参照データ!G19,"t",C22=関数参照データ!G20,"t",C22=関数参照データ!G21,"t",C22=関数参照データ!G22,"t",C22=関数参照データ!G23,"t",C22=関数参照データ!G24,"t",C22=関数参照データ!G25,関数参照データ!I25,C22=関数参照データ!G25,"千㎥",C22=関数参照データ!G26,"千㎥",C22=関数参照データ!G27,"千㎥",C22=関数参照データ!G28,"千㎥",C22=関数参照データ!G29,関数参照データ!I29,C22=関数参照データ!G30,関数参照データ!I30,TRUE,"")</f>
        <v/>
      </c>
      <c r="R22" s="146" t="str">
        <f t="shared" si="3"/>
        <v/>
      </c>
      <c r="S22" s="147"/>
      <c r="T22" s="146" t="str">
        <f t="shared" si="4"/>
        <v/>
      </c>
      <c r="U22" s="148"/>
      <c r="V22" s="78"/>
      <c r="W22" s="78"/>
      <c r="X22" s="105" t="str">
        <f t="shared" ref="X22:X34" si="6">IF(D22="","",1-R22/H22)</f>
        <v/>
      </c>
      <c r="Y22" s="78"/>
    </row>
    <row r="23" spans="2:25" ht="18.75" customHeight="1">
      <c r="B23" s="88"/>
      <c r="C23" s="70"/>
      <c r="D23" s="66"/>
      <c r="E23" s="4" t="str" cm="1">
        <f t="array" ref="E23">_xlfn.IFS(C23=関数参照データ!G4,関数参照データ!I4,C23=関数参照データ!G5,関数参照データ!I5,C23=関数参照データ!G6,関数参照データ!I6,C23=関数参照データ!G7,関数参照データ!I7,C23=関数参照データ!G8,関数参照データ!I8,C23=関数参照データ!G9,関数参照データ!I9,C23=関数参照データ!G10,関数参照データ!I10,C23=関数参照データ!G11,"t",C23=関数参照データ!G12,"t",C23=関数参照データ!G13,"t",C23=関数参照データ!G14,"t",C23=関数参照データ!G16,関数参照データ!I16,C23=関数参照データ!G17,関数参照データ!I17,C23=関数参照データ!G15,"千㎥",C23=関数参照データ!G18,"t",C23=関数参照データ!G19,"t",C23=関数参照データ!G20,"t",C23=関数参照データ!G21,"t",C23=関数参照データ!G22,"t",C23=関数参照データ!G23,"t",C23=関数参照データ!G24,"t",C23=関数参照データ!G25,関数参照データ!I25,C23=関数参照データ!G25,"千㎥",C23=関数参照データ!G26,"千㎥",C23=関数参照データ!G27,"千㎥",C23=関数参照データ!G28,"千㎥",C23=関数参照データ!G29,関数参照データ!I29,C23=関数参照データ!G30,関数参照データ!I30,TRUE,"")</f>
        <v/>
      </c>
      <c r="F23" s="102" t="str" cm="1">
        <f t="array" ref="F23">_xlfn.IFS(C23=関数参照データ!F4,関数参照データ!K4,C23=関数参照データ!F5,関数参照データ!K5,C23=関数参照データ!F6,関数参照データ!K6,C23=関数参照データ!F7,関数参照データ!K7,C23=関数参照データ!F8,関数参照データ!K8,C23=関数参照データ!F9,関数参照データ!K9,C23=関数参照データ!F10,関数参照データ!K10,C23=関数参照データ!F11,関数参照データ!K11,C23=関数参照データ!F12,関数参照データ!K12,C23=関数参照データ!F13,関数参照データ!K13,C23=関数参照データ!F14,関数参照データ!K14,C23=関数参照データ!F16,関数参照データ!K16,C23=関数参照データ!F17,関数参照データ!K17,C23=関数参照データ!F15,関数参照データ!K15,C23=関数参照データ!F18,関数参照データ!K18,C23=関数参照データ!F19,関数参照データ!K19,C23=関数参照データ!F20,関数参照データ!K20,C23=関数参照データ!F21,関数参照データ!K21,C23=関数参照データ!F22,関数参照データ!K22,C23=関数参照データ!F23,関数参照データ!K23,C23=関数参照データ!F24,関数参照データ!K24,C23=関数参照データ!F25,関数参照データ!K25,C23=関数参照データ!F26,関数参照データ!K26,C23=関数参照データ!F27,関数参照データ!K27,C23=関数参照データ!F28,関数参照データ!K28,C23=関数参照データ!F29,関数参照データ!K29,C23=関数参照データ!F30,関数参照データ!K30,TRUE,"")</f>
        <v/>
      </c>
      <c r="G23" s="36" t="str" cm="1">
        <f t="array" ref="G23">_xlfn.IFS(C23=関数参照データ!G4,関数参照データ!H4,C23=関数参照データ!G5,関数参照データ!H5,C23=関数参照データ!G6,関数参照データ!H6,C23=関数参照データ!G7,関数参照データ!H7,C23=関数参照データ!G8,関数参照データ!H8,C23=関数参照データ!G9,関数参照データ!H9,C23=関数参照データ!G10,関数参照データ!H10,C23=関数参照データ!G11,関数参照データ!H11,C23=関数参照データ!G12,関数参照データ!H12,C23=関数参照データ!G13,関数参照データ!H13,C23=関数参照データ!G14,関数参照データ!H14,C23=関数参照データ!G16,関数参照データ!H16,C23=関数参照データ!G17,関数参照データ!H17,C23=関数参照データ!G15,関数参照データ!H15,C23=関数参照データ!G18,関数参照データ!H18,C23=関数参照データ!G19,関数参照データ!H19,C23=関数参照データ!G20,関数参照データ!H20,C23=関数参照データ!G21,関数参照データ!H21,C23=関数参照データ!G22,関数参照データ!H22,C23=関数参照データ!G23,関数参照データ!H23,C23=関数参照データ!G24,関数参照データ!H24,C23=関数参照データ!G24,関数参照データ!H24,C23=関数参照データ!G25,関数参照データ!H25,C23=関数参照データ!G26,関数参照データ!H26,C23=関数参照データ!G27,関数参照データ!H27,C23=関数参照データ!G28,関数参照データ!H28,C23=関数参照データ!G29,関数参照データ!H29,C23=関数参照データ!G30,関数参照データ!H30,TRUE,"")</f>
        <v/>
      </c>
      <c r="H23" s="146" t="str">
        <f t="shared" si="2"/>
        <v/>
      </c>
      <c r="I23" s="147"/>
      <c r="J23" s="146" t="str">
        <f t="shared" si="5"/>
        <v/>
      </c>
      <c r="K23" s="148"/>
      <c r="L23" s="89"/>
      <c r="N23" s="78"/>
      <c r="O23" s="50" t="str">
        <f t="shared" ref="O23:O34" si="7">IF(C23="","",C23)</f>
        <v/>
      </c>
      <c r="P23" s="66"/>
      <c r="Q23" s="33" t="str" cm="1">
        <f t="array" ref="Q23">_xlfn.IFS(C23=関数参照データ!G4,関数参照データ!I4,C23=関数参照データ!G5,関数参照データ!I5,C23=関数参照データ!G6,関数参照データ!I6,C23=関数参照データ!G7,関数参照データ!I7,C23=関数参照データ!G8,関数参照データ!I8,C23=関数参照データ!G9,関数参照データ!I9,C23=関数参照データ!G10,関数参照データ!I10,C23=関数参照データ!G11,"t",C23=関数参照データ!G12,"t",C23=関数参照データ!G13,"t",C23=関数参照データ!G14,"t",C23=関数参照データ!G16,関数参照データ!I16,C23=関数参照データ!G17,関数参照データ!I17,C23=関数参照データ!G15,"千㎥",C23=関数参照データ!G18,"t",C23=関数参照データ!G19,"t",C23=関数参照データ!G20,"t",C23=関数参照データ!G21,"t",C23=関数参照データ!G22,"t",C23=関数参照データ!G23,"t",C23=関数参照データ!G24,"t",C23=関数参照データ!G25,関数参照データ!I25,C23=関数参照データ!G25,"千㎥",C23=関数参照データ!G26,"千㎥",C23=関数参照データ!G27,"千㎥",C23=関数参照データ!G28,"千㎥",C23=関数参照データ!G29,関数参照データ!I29,C23=関数参照データ!G30,関数参照データ!I30,TRUE,"")</f>
        <v/>
      </c>
      <c r="R23" s="146" t="str">
        <f t="shared" si="3"/>
        <v/>
      </c>
      <c r="S23" s="147"/>
      <c r="T23" s="146" t="str">
        <f t="shared" si="4"/>
        <v/>
      </c>
      <c r="U23" s="148"/>
      <c r="V23" s="78"/>
      <c r="W23" s="78"/>
      <c r="X23" s="105" t="str">
        <f t="shared" si="6"/>
        <v/>
      </c>
      <c r="Y23" s="78"/>
    </row>
    <row r="24" spans="2:25" ht="18.75" customHeight="1">
      <c r="B24" s="88"/>
      <c r="C24" s="70"/>
      <c r="D24" s="66"/>
      <c r="E24" s="4" t="str" cm="1">
        <f t="array" ref="E24">_xlfn.IFS(C24=関数参照データ!G4,関数参照データ!I4,C24=関数参照データ!G5,関数参照データ!I5,C24=関数参照データ!G6,関数参照データ!I6,C24=関数参照データ!G7,関数参照データ!I7,C24=関数参照データ!G8,関数参照データ!I8,C24=関数参照データ!G9,関数参照データ!I9,C24=関数参照データ!G10,関数参照データ!I10,C24=関数参照データ!G11,"t",C24=関数参照データ!G12,"t",C24=関数参照データ!G13,"t",C24=関数参照データ!G14,"t",C24=関数参照データ!G16,関数参照データ!I16,C24=関数参照データ!G17,関数参照データ!I17,C24=関数参照データ!G15,"千㎥",C24=関数参照データ!G18,"t",C24=関数参照データ!G19,"t",C24=関数参照データ!G20,"t",C24=関数参照データ!G21,"t",C24=関数参照データ!G22,"t",C24=関数参照データ!G23,"t",C24=関数参照データ!G24,"t",C24=関数参照データ!G25,関数参照データ!I25,C24=関数参照データ!G25,"千㎥",C24=関数参照データ!G26,"千㎥",C24=関数参照データ!G27,"千㎥",C24=関数参照データ!G28,"千㎥",C24=関数参照データ!G29,関数参照データ!I29,C24=関数参照データ!G30,関数参照データ!I30,TRUE,"")</f>
        <v/>
      </c>
      <c r="F24" s="102" t="str" cm="1">
        <f t="array" ref="F24">_xlfn.IFS(C24=関数参照データ!F4,関数参照データ!K4,C24=関数参照データ!F5,関数参照データ!K5,C24=関数参照データ!F6,関数参照データ!K6,C24=関数参照データ!F7,関数参照データ!K7,C24=関数参照データ!F8,関数参照データ!K8,C24=関数参照データ!F9,関数参照データ!K9,C24=関数参照データ!F10,関数参照データ!K10,C24=関数参照データ!F11,関数参照データ!K11,C24=関数参照データ!F12,関数参照データ!K12,C24=関数参照データ!F13,関数参照データ!K13,C24=関数参照データ!F14,関数参照データ!K14,C24=関数参照データ!F16,関数参照データ!K16,C24=関数参照データ!F17,関数参照データ!K17,C24=関数参照データ!F15,関数参照データ!K15,C24=関数参照データ!F18,関数参照データ!K18,C24=関数参照データ!F19,関数参照データ!K19,C24=関数参照データ!F20,関数参照データ!K20,C24=関数参照データ!F21,関数参照データ!K21,C24=関数参照データ!F22,関数参照データ!K22,C24=関数参照データ!F23,関数参照データ!K23,C24=関数参照データ!F24,関数参照データ!K24,C24=関数参照データ!F25,関数参照データ!K25,C24=関数参照データ!F26,関数参照データ!K26,C24=関数参照データ!F27,関数参照データ!K27,C24=関数参照データ!F28,関数参照データ!K28,C24=関数参照データ!F29,関数参照データ!K29,C24=関数参照データ!F30,関数参照データ!K30,TRUE,"")</f>
        <v/>
      </c>
      <c r="G24" s="36" t="str" cm="1">
        <f t="array" ref="G24">_xlfn.IFS(C24=関数参照データ!G4,関数参照データ!H4,C24=関数参照データ!G5,関数参照データ!H5,C24=関数参照データ!G6,関数参照データ!H6,C24=関数参照データ!G7,関数参照データ!H7,C24=関数参照データ!G8,関数参照データ!H8,C24=関数参照データ!G9,関数参照データ!H9,C24=関数参照データ!G10,関数参照データ!H10,C24=関数参照データ!G11,関数参照データ!H11,C24=関数参照データ!G12,関数参照データ!H12,C24=関数参照データ!G13,関数参照データ!H13,C24=関数参照データ!G14,関数参照データ!H14,C24=関数参照データ!G16,関数参照データ!H16,C24=関数参照データ!G17,関数参照データ!H17,C24=関数参照データ!G15,関数参照データ!H15,C24=関数参照データ!G18,関数参照データ!H18,C24=関数参照データ!G19,関数参照データ!H19,C24=関数参照データ!G20,関数参照データ!H20,C24=関数参照データ!G21,関数参照データ!H21,C24=関数参照データ!G22,関数参照データ!H22,C24=関数参照データ!G23,関数参照データ!H23,C24=関数参照データ!G24,関数参照データ!H24,C24=関数参照データ!G24,関数参照データ!H24,C24=関数参照データ!G25,関数参照データ!H25,C24=関数参照データ!G26,関数参照データ!H26,C24=関数参照データ!G27,関数参照データ!H27,C24=関数参照データ!G28,関数参照データ!H28,C24=関数参照データ!G29,関数参照データ!H29,C24=関数参照データ!G30,関数参照データ!H30,TRUE,"")</f>
        <v/>
      </c>
      <c r="H24" s="146" t="str">
        <f t="shared" si="2"/>
        <v/>
      </c>
      <c r="I24" s="147"/>
      <c r="J24" s="146" t="str">
        <f t="shared" ref="J24" si="8">IF(D24="","",D24*G24)</f>
        <v/>
      </c>
      <c r="K24" s="148"/>
      <c r="L24" s="89"/>
      <c r="N24" s="78"/>
      <c r="O24" s="50" t="str">
        <f t="shared" si="7"/>
        <v/>
      </c>
      <c r="P24" s="66"/>
      <c r="Q24" s="33" t="str" cm="1">
        <f t="array" ref="Q24">_xlfn.IFS(C24=関数参照データ!G4,関数参照データ!I4,C24=関数参照データ!G5,関数参照データ!I5,C24=関数参照データ!G6,関数参照データ!I6,C24=関数参照データ!G7,関数参照データ!I7,C24=関数参照データ!G8,関数参照データ!I8,C24=関数参照データ!G9,関数参照データ!I9,C24=関数参照データ!G10,関数参照データ!I10,C24=関数参照データ!G11,"t",C24=関数参照データ!G12,"t",C24=関数参照データ!G13,"t",C24=関数参照データ!G14,"t",C24=関数参照データ!G16,関数参照データ!I16,C24=関数参照データ!G17,関数参照データ!I17,C24=関数参照データ!G15,"千㎥",C24=関数参照データ!G18,"t",C24=関数参照データ!G19,"t",C24=関数参照データ!G20,"t",C24=関数参照データ!G21,"t",C24=関数参照データ!G22,"t",C24=関数参照データ!G23,"t",C24=関数参照データ!G24,"t",C24=関数参照データ!G25,関数参照データ!I25,C24=関数参照データ!G25,"千㎥",C24=関数参照データ!G26,"千㎥",C24=関数参照データ!G27,"千㎥",C24=関数参照データ!G28,"千㎥",C24=関数参照データ!G29,関数参照データ!I29,C24=関数参照データ!G30,関数参照データ!I30,TRUE,"")</f>
        <v/>
      </c>
      <c r="R24" s="146" t="str">
        <f t="shared" si="3"/>
        <v/>
      </c>
      <c r="S24" s="147"/>
      <c r="T24" s="146" t="str">
        <f t="shared" si="4"/>
        <v/>
      </c>
      <c r="U24" s="148"/>
      <c r="V24" s="78"/>
      <c r="W24" s="78"/>
      <c r="X24" s="105" t="str">
        <f t="shared" si="6"/>
        <v/>
      </c>
      <c r="Y24" s="78"/>
    </row>
    <row r="25" spans="2:25">
      <c r="B25" s="88"/>
      <c r="C25" s="70"/>
      <c r="D25" s="66"/>
      <c r="E25" s="4" t="str" cm="1">
        <f t="array" ref="E25">_xlfn.IFS(C25=関数参照データ!G4,関数参照データ!I4,C25=関数参照データ!G5,関数参照データ!I5,C25=関数参照データ!G6,関数参照データ!I6,C25=関数参照データ!G7,関数参照データ!I7,C25=関数参照データ!G8,関数参照データ!I8,C25=関数参照データ!G9,関数参照データ!I9,C25=関数参照データ!G10,関数参照データ!I10,C25=関数参照データ!G11,関数参照データ!I11,C25=関数参照データ!G12,"t",C25=関数参照データ!G13,"t",C25=関数参照データ!G14,"t",C25=関数参照データ!G15,"t",C25=関数参照データ!G17,関数参照データ!I17,C25=関数参照データ!G18,関数参照データ!I18,C25=関数参照データ!G16,"千㎥",C25=関数参照データ!G19,"t",C25=関数参照データ!G20,"t",C25=関数参照データ!G21,"t",C25=関数参照データ!G22,"t",C25=関数参照データ!G23,"t",C25=関数参照データ!G24,"t",C25=関数参照データ!G25,"t",C25=関数参照データ!G26,関数参照データ!I26,C25=関数参照データ!G26,"千㎥",C25=関数参照データ!G27,"千㎥",C25=関数参照データ!G28,"千㎥",C25=関数参照データ!G29,"千㎥",C25=関数参照データ!G30,関数参照データ!I30,TRUE,"")</f>
        <v/>
      </c>
      <c r="F25" s="102" t="str" cm="1">
        <f t="array" ref="F25">_xlfn.IFS(C25=関数参照データ!F4,関数参照データ!K4,C25=関数参照データ!F5,関数参照データ!K5,C25=関数参照データ!F6,関数参照データ!K6,C25=関数参照データ!F7,関数参照データ!K7,C25=関数参照データ!F8,関数参照データ!K8,C25=関数参照データ!F9,関数参照データ!K9,C25=関数参照データ!F10,関数参照データ!K10,C25=関数参照データ!F11,関数参照データ!K11,C25=関数参照データ!F12,関数参照データ!K12,C25=関数参照データ!F13,関数参照データ!K13,C25=関数参照データ!F14,関数参照データ!K14,C25=関数参照データ!F16,関数参照データ!K16,C25=関数参照データ!F17,関数参照データ!K17,C25=関数参照データ!F15,関数参照データ!K15,C25=関数参照データ!F18,関数参照データ!K18,C25=関数参照データ!F19,関数参照データ!K19,C25=関数参照データ!F20,関数参照データ!K20,C25=関数参照データ!F21,関数参照データ!K21,C25=関数参照データ!F22,関数参照データ!K22,C25=関数参照データ!F23,関数参照データ!K23,C25=関数参照データ!F24,関数参照データ!K24,C25=関数参照データ!F25,関数参照データ!K25,C25=関数参照データ!F26,関数参照データ!K26,C25=関数参照データ!F27,関数参照データ!K27,C25=関数参照データ!F28,関数参照データ!K28,C25=関数参照データ!F29,関数参照データ!K29,C25=関数参照データ!F30,関数参照データ!K30,TRUE,"")</f>
        <v/>
      </c>
      <c r="G25" s="36" t="str" cm="1">
        <f t="array" ref="G25">_xlfn.IFS(C25=関数参照データ!G4,関数参照データ!H4,C25=関数参照データ!G5,関数参照データ!H5,C25=関数参照データ!G6,関数参照データ!H6,C25=関数参照データ!G7,関数参照データ!H7,C25=関数参照データ!G8,関数参照データ!H8,C25=関数参照データ!G9,関数参照データ!H9,C25=関数参照データ!G10,関数参照データ!H10,C25=関数参照データ!G11,関数参照データ!H11,C25=関数参照データ!G12,関数参照データ!H12,C25=関数参照データ!G13,関数参照データ!H13,C25=関数参照データ!G14,関数参照データ!H14,C25=関数参照データ!G16,関数参照データ!H16,C25=関数参照データ!G17,関数参照データ!H17,C25=関数参照データ!G15,関数参照データ!H15,C25=関数参照データ!G18,関数参照データ!H18,C25=関数参照データ!G19,関数参照データ!H19,C25=関数参照データ!G20,関数参照データ!H20,C25=関数参照データ!G21,関数参照データ!H21,C25=関数参照データ!G22,関数参照データ!H22,C25=関数参照データ!G23,関数参照データ!H23,C25=関数参照データ!G24,関数参照データ!H24,C25=関数参照データ!G24,関数参照データ!H24,C25=関数参照データ!G25,関数参照データ!H25,C25=関数参照データ!G26,関数参照データ!H26,C25=関数参照データ!G27,関数参照データ!H27,C25=関数参照データ!G28,関数参照データ!H28,C25=関数参照データ!G29,関数参照データ!H29,C25=関数参照データ!G30,関数参照データ!H30,TRUE,"")</f>
        <v/>
      </c>
      <c r="H25" s="146" t="str">
        <f t="shared" si="2"/>
        <v/>
      </c>
      <c r="I25" s="147"/>
      <c r="J25" s="146" t="str">
        <f t="shared" ref="J25" si="9">IF(D25="","",D25*G25)</f>
        <v/>
      </c>
      <c r="K25" s="148"/>
      <c r="L25" s="89"/>
      <c r="N25" s="78"/>
      <c r="O25" s="50" t="str">
        <f t="shared" si="7"/>
        <v/>
      </c>
      <c r="P25" s="66"/>
      <c r="Q25" s="33" t="str" cm="1">
        <f t="array" ref="Q25">_xlfn.IFS(C25=関数参照データ!G4,関数参照データ!I4,C25=関数参照データ!G5,関数参照データ!I5,C25=関数参照データ!G6,関数参照データ!I6,C25=関数参照データ!G7,関数参照データ!I7,C25=関数参照データ!G8,関数参照データ!I8,C25=関数参照データ!G9,関数参照データ!I9,C25=関数参照データ!G10,関数参照データ!I10,C25=関数参照データ!G11,"t",C25=関数参照データ!G12,"t",C25=関数参照データ!G13,"t",C25=関数参照データ!G14,"t",C25=関数参照データ!G16,関数参照データ!I16,C25=関数参照データ!G17,関数参照データ!I17,C25=関数参照データ!G15,"千㎥",C25=関数参照データ!G18,"t",C25=関数参照データ!G19,"t",C25=関数参照データ!G20,"t",C25=関数参照データ!G21,"t",C25=関数参照データ!G22,"t",C25=関数参照データ!G23,"t",C25=関数参照データ!G24,"t",C25=関数参照データ!G25,関数参照データ!I25,C25=関数参照データ!G25,"千㎥",C25=関数参照データ!G26,"千㎥",C25=関数参照データ!G27,"千㎥",C25=関数参照データ!G28,"千㎥",C25=関数参照データ!G29,関数参照データ!I29,C25=関数参照データ!G30,関数参照データ!I30,TRUE,"")</f>
        <v/>
      </c>
      <c r="R25" s="146" t="str">
        <f t="shared" si="3"/>
        <v/>
      </c>
      <c r="S25" s="147"/>
      <c r="T25" s="146" t="str">
        <f t="shared" si="4"/>
        <v/>
      </c>
      <c r="U25" s="148"/>
      <c r="V25" s="78"/>
      <c r="W25" s="78"/>
      <c r="X25" s="105" t="str">
        <f t="shared" si="6"/>
        <v/>
      </c>
      <c r="Y25" s="78"/>
    </row>
    <row r="26" spans="2:25">
      <c r="B26" s="88"/>
      <c r="C26" s="70"/>
      <c r="D26" s="66"/>
      <c r="E26" s="4" t="str" cm="1">
        <f t="array" ref="E26">_xlfn.IFS(C26=関数参照データ!G4,関数参照データ!I4,C26=関数参照データ!G5,関数参照データ!I5,C26=関数参照データ!G6,関数参照データ!I6,C26=関数参照データ!G7,関数参照データ!I7,C26=関数参照データ!G8,関数参照データ!I8,C26=関数参照データ!G9,関数参照データ!I9,C26=関数参照データ!G10,関数参照データ!I10,C26=関数参照データ!G11,"t",C26=関数参照データ!G12,"t",C26=関数参照データ!G13,"t",C26=関数参照データ!G14,"t",C26=関数参照データ!G16,関数参照データ!I16,C26=関数参照データ!G17,関数参照データ!I17,C26=関数参照データ!G15,"千㎥",C26=関数参照データ!G18,"t",C26=関数参照データ!G19,"t",C26=関数参照データ!G20,"t",C26=関数参照データ!G21,"t",C26=関数参照データ!G22,"t",C26=関数参照データ!G23,"t",C26=関数参照データ!G24,"t",C26=関数参照データ!G25,関数参照データ!I25,C26=関数参照データ!G25,"千㎥",C26=関数参照データ!G26,"千㎥",C26=関数参照データ!G27,"千㎥",C26=関数参照データ!G28,"千㎥",C26=関数参照データ!G29,関数参照データ!I29,C26=関数参照データ!G30,関数参照データ!I30,TRUE,"")</f>
        <v/>
      </c>
      <c r="F26" s="102" t="str" cm="1">
        <f t="array" ref="F26">_xlfn.IFS(C26=関数参照データ!F4,関数参照データ!K4,C26=関数参照データ!F5,関数参照データ!K5,C26=関数参照データ!F6,関数参照データ!K6,C26=関数参照データ!F7,関数参照データ!K7,C26=関数参照データ!F8,関数参照データ!K8,C26=関数参照データ!F9,関数参照データ!K9,C26=関数参照データ!F10,関数参照データ!K10,C26=関数参照データ!F11,関数参照データ!K11,C26=関数参照データ!F12,関数参照データ!K12,C26=関数参照データ!F13,関数参照データ!K13,C26=関数参照データ!F14,関数参照データ!K14,C26=関数参照データ!F16,関数参照データ!K16,C26=関数参照データ!F17,関数参照データ!K17,C26=関数参照データ!F15,関数参照データ!K15,C26=関数参照データ!F18,関数参照データ!K18,C26=関数参照データ!F19,関数参照データ!K19,C26=関数参照データ!F20,関数参照データ!K20,C26=関数参照データ!F21,関数参照データ!K21,C26=関数参照データ!F22,関数参照データ!K22,C26=関数参照データ!F23,関数参照データ!K23,C26=関数参照データ!F24,関数参照データ!K24,C26=関数参照データ!F25,関数参照データ!K25,C26=関数参照データ!F26,関数参照データ!K26,C26=関数参照データ!F27,関数参照データ!K27,C26=関数参照データ!F28,関数参照データ!K28,C26=関数参照データ!F29,関数参照データ!K29,C26=関数参照データ!F30,関数参照データ!K30,TRUE,"")</f>
        <v/>
      </c>
      <c r="G26" s="36" t="str" cm="1">
        <f t="array" ref="G26">_xlfn.IFS(C26=関数参照データ!G4,関数参照データ!H4,C26=関数参照データ!G5,関数参照データ!H5,C26=関数参照データ!G6,関数参照データ!H6,C26=関数参照データ!G7,関数参照データ!H7,C26=関数参照データ!G8,関数参照データ!H8,C26=関数参照データ!G9,関数参照データ!H9,C26=関数参照データ!G10,関数参照データ!H10,C26=関数参照データ!G11,関数参照データ!H11,C26=関数参照データ!G12,関数参照データ!H12,C26=関数参照データ!G13,関数参照データ!H13,C26=関数参照データ!G14,関数参照データ!H14,C26=関数参照データ!G16,関数参照データ!H16,C26=関数参照データ!G17,関数参照データ!H17,C26=関数参照データ!G15,関数参照データ!H15,C26=関数参照データ!G18,関数参照データ!H18,C26=関数参照データ!G19,関数参照データ!H19,C26=関数参照データ!G20,関数参照データ!H20,C26=関数参照データ!G21,関数参照データ!H21,C26=関数参照データ!G22,関数参照データ!H22,C26=関数参照データ!G23,関数参照データ!H23,C26=関数参照データ!G24,関数参照データ!H24,C26=関数参照データ!G24,関数参照データ!H24,C26=関数参照データ!G25,関数参照データ!H25,C26=関数参照データ!G26,関数参照データ!H26,C26=関数参照データ!G27,関数参照データ!H27,C26=関数参照データ!G28,関数参照データ!H28,C26=関数参照データ!G29,関数参照データ!H29,C26=関数参照データ!G30,関数参照データ!H30,TRUE,"")</f>
        <v/>
      </c>
      <c r="H26" s="146" t="str">
        <f t="shared" si="2"/>
        <v/>
      </c>
      <c r="I26" s="147"/>
      <c r="J26" s="146" t="str">
        <f t="shared" ref="J26" si="10">IF(D26="","",D26*G26)</f>
        <v/>
      </c>
      <c r="K26" s="148"/>
      <c r="L26" s="89"/>
      <c r="N26" s="78"/>
      <c r="O26" s="50" t="str">
        <f t="shared" si="7"/>
        <v/>
      </c>
      <c r="P26" s="66"/>
      <c r="Q26" s="33" t="str" cm="1">
        <f t="array" ref="Q26">_xlfn.IFS(C26=関数参照データ!G4,関数参照データ!I4,C26=関数参照データ!G5,関数参照データ!I5,C26=関数参照データ!G6,関数参照データ!I6,C26=関数参照データ!G7,関数参照データ!I7,C26=関数参照データ!G8,関数参照データ!I8,C26=関数参照データ!G9,関数参照データ!I9,C26=関数参照データ!G10,関数参照データ!I10,C26=関数参照データ!G11,"t",C26=関数参照データ!G12,"t",C26=関数参照データ!G13,"t",C26=関数参照データ!G14,"t",C26=関数参照データ!G16,関数参照データ!I16,C26=関数参照データ!G17,関数参照データ!I17,C26=関数参照データ!G15,"千㎥",C26=関数参照データ!G18,"t",C26=関数参照データ!G19,"t",C26=関数参照データ!G20,"t",C26=関数参照データ!G21,"t",C26=関数参照データ!G22,"t",C26=関数参照データ!G23,"t",C26=関数参照データ!G24,"t",C26=関数参照データ!G25,関数参照データ!I25,C26=関数参照データ!G25,"千㎥",C26=関数参照データ!G26,"千㎥",C26=関数参照データ!G27,"千㎥",C26=関数参照データ!G28,"千㎥",C26=関数参照データ!G29,関数参照データ!I29,C26=関数参照データ!G30,関数参照データ!I30,TRUE,"")</f>
        <v/>
      </c>
      <c r="R26" s="146" t="str">
        <f t="shared" si="3"/>
        <v/>
      </c>
      <c r="S26" s="147"/>
      <c r="T26" s="146" t="str">
        <f t="shared" si="4"/>
        <v/>
      </c>
      <c r="U26" s="148"/>
      <c r="V26" s="78"/>
      <c r="W26" s="78"/>
      <c r="X26" s="105" t="str">
        <f t="shared" si="6"/>
        <v/>
      </c>
      <c r="Y26" s="78"/>
    </row>
    <row r="27" spans="2:25">
      <c r="B27" s="88"/>
      <c r="C27" s="70"/>
      <c r="D27" s="66"/>
      <c r="E27" s="4" t="str" cm="1">
        <f t="array" ref="E27">_xlfn.IFS(C27=関数参照データ!G4,関数参照データ!I4,C27=関数参照データ!G5,関数参照データ!I5,C27=関数参照データ!G6,関数参照データ!I6,C27=関数参照データ!G7,関数参照データ!I7,C27=関数参照データ!G8,関数参照データ!I8,C27=関数参照データ!G9,関数参照データ!I9,C27=関数参照データ!G10,関数参照データ!I10,C27=関数参照データ!G11,"t",C27=関数参照データ!G12,"t",C27=関数参照データ!G13,"t",C27=関数参照データ!G14,"t",C27=関数参照データ!G16,関数参照データ!I16,C27=関数参照データ!G17,関数参照データ!I17,C27=関数参照データ!G15,"千㎥",C27=関数参照データ!G18,"t",C27=関数参照データ!G19,"t",C27=関数参照データ!G20,"t",C27=関数参照データ!G21,"t",C27=関数参照データ!G22,"t",C27=関数参照データ!G23,"t",C27=関数参照データ!G24,"t",C27=関数参照データ!G25,関数参照データ!I25,C27=関数参照データ!G25,"千㎥",C27=関数参照データ!G26,"千㎥",C27=関数参照データ!G27,"千㎥",C27=関数参照データ!G28,"千㎥",C27=関数参照データ!G29,関数参照データ!I29,C27=関数参照データ!G30,関数参照データ!I30,TRUE,"")</f>
        <v/>
      </c>
      <c r="F27" s="102" t="str" cm="1">
        <f t="array" ref="F27">_xlfn.IFS(C27=関数参照データ!F4,関数参照データ!K4,C27=関数参照データ!F5,関数参照データ!K5,C27=関数参照データ!F6,関数参照データ!K6,C27=関数参照データ!F7,関数参照データ!K7,C27=関数参照データ!F8,関数参照データ!K8,C27=関数参照データ!F9,関数参照データ!K9,C27=関数参照データ!F10,関数参照データ!K10,C27=関数参照データ!F11,関数参照データ!K11,C27=関数参照データ!F12,関数参照データ!K12,C27=関数参照データ!F13,関数参照データ!K13,C27=関数参照データ!F14,関数参照データ!K14,C27=関数参照データ!F16,関数参照データ!K16,C27=関数参照データ!F17,関数参照データ!K17,C27=関数参照データ!F15,関数参照データ!K15,C27=関数参照データ!F18,関数参照データ!K18,C27=関数参照データ!F19,関数参照データ!K19,C27=関数参照データ!F20,関数参照データ!K20,C27=関数参照データ!F21,関数参照データ!K21,C27=関数参照データ!F22,関数参照データ!K22,C27=関数参照データ!F23,関数参照データ!K23,C27=関数参照データ!F24,関数参照データ!K24,C27=関数参照データ!F25,関数参照データ!K25,C27=関数参照データ!F26,関数参照データ!K26,C27=関数参照データ!F27,関数参照データ!K27,C27=関数参照データ!F28,関数参照データ!K28,C27=関数参照データ!F29,関数参照データ!K29,C27=関数参照データ!F30,関数参照データ!K30,TRUE,"")</f>
        <v/>
      </c>
      <c r="G27" s="36" t="str" cm="1">
        <f t="array" ref="G27">_xlfn.IFS(C27=関数参照データ!G4,関数参照データ!H4,C27=関数参照データ!G5,関数参照データ!H5,C27=関数参照データ!G6,関数参照データ!H6,C27=関数参照データ!G7,関数参照データ!H7,C27=関数参照データ!G8,関数参照データ!H8,C27=関数参照データ!G9,関数参照データ!H9,C27=関数参照データ!G10,関数参照データ!H10,C27=関数参照データ!G11,関数参照データ!H11,C27=関数参照データ!G12,関数参照データ!H12,C27=関数参照データ!G13,関数参照データ!H13,C27=関数参照データ!G14,関数参照データ!H14,C27=関数参照データ!G16,関数参照データ!H16,C27=関数参照データ!G17,関数参照データ!H17,C27=関数参照データ!G15,関数参照データ!H15,C27=関数参照データ!G18,関数参照データ!H18,C27=関数参照データ!G19,関数参照データ!H19,C27=関数参照データ!G20,関数参照データ!H20,C27=関数参照データ!G21,関数参照データ!H21,C27=関数参照データ!G22,関数参照データ!H22,C27=関数参照データ!G23,関数参照データ!H23,C27=関数参照データ!G24,関数参照データ!H24,C27=関数参照データ!G24,関数参照データ!H24,C27=関数参照データ!G25,関数参照データ!H25,C27=関数参照データ!G26,関数参照データ!H26,C27=関数参照データ!G27,関数参照データ!H27,C27=関数参照データ!G28,関数参照データ!H28,C27=関数参照データ!G29,関数参照データ!H29,C27=関数参照データ!G30,関数参照データ!H30,TRUE,"")</f>
        <v/>
      </c>
      <c r="H27" s="146" t="str">
        <f t="shared" si="2"/>
        <v/>
      </c>
      <c r="I27" s="147"/>
      <c r="J27" s="146" t="str">
        <f t="shared" ref="J27" si="11">IF(D27="","",D27*G27)</f>
        <v/>
      </c>
      <c r="K27" s="148"/>
      <c r="L27" s="89"/>
      <c r="N27" s="78"/>
      <c r="O27" s="50" t="str">
        <f t="shared" si="7"/>
        <v/>
      </c>
      <c r="P27" s="66"/>
      <c r="Q27" s="33" t="str" cm="1">
        <f t="array" ref="Q27">_xlfn.IFS(C27=関数参照データ!G4,関数参照データ!I4,C27=関数参照データ!G5,関数参照データ!I5,C27=関数参照データ!G6,関数参照データ!I6,C27=関数参照データ!G7,関数参照データ!I7,C27=関数参照データ!G8,関数参照データ!I8,C27=関数参照データ!G9,関数参照データ!I9,C27=関数参照データ!G10,関数参照データ!I10,C27=関数参照データ!G11,"t",C27=関数参照データ!G12,"t",C27=関数参照データ!G13,"t",C27=関数参照データ!G14,"t",C27=関数参照データ!G16,関数参照データ!I16,C27=関数参照データ!G17,関数参照データ!I17,C27=関数参照データ!G15,"千㎥",C27=関数参照データ!G18,"t",C27=関数参照データ!G19,"t",C27=関数参照データ!G20,"t",C27=関数参照データ!G21,"t",C27=関数参照データ!G22,"t",C27=関数参照データ!G23,"t",C27=関数参照データ!G24,"t",C27=関数参照データ!G25,関数参照データ!I25,C27=関数参照データ!G25,"千㎥",C27=関数参照データ!G26,"千㎥",C27=関数参照データ!G27,"千㎥",C27=関数参照データ!G28,"千㎥",C27=関数参照データ!G29,関数参照データ!I29,C27=関数参照データ!G30,関数参照データ!I30,TRUE,"")</f>
        <v/>
      </c>
      <c r="R27" s="146" t="str">
        <f t="shared" si="3"/>
        <v/>
      </c>
      <c r="S27" s="147"/>
      <c r="T27" s="146" t="str">
        <f t="shared" si="4"/>
        <v/>
      </c>
      <c r="U27" s="148"/>
      <c r="V27" s="78"/>
      <c r="W27" s="78"/>
      <c r="X27" s="105" t="str">
        <f t="shared" si="6"/>
        <v/>
      </c>
      <c r="Y27" s="78"/>
    </row>
    <row r="28" spans="2:25">
      <c r="B28" s="88"/>
      <c r="C28" s="70"/>
      <c r="D28" s="66"/>
      <c r="E28" s="4" t="str" cm="1">
        <f t="array" ref="E28">_xlfn.IFS(C28=関数参照データ!G4,関数参照データ!I4,C28=関数参照データ!G5,関数参照データ!I5,C28=関数参照データ!G6,関数参照データ!I6,C28=関数参照データ!G7,関数参照データ!I7,C28=関数参照データ!G8,関数参照データ!I8,C28=関数参照データ!G9,関数参照データ!I9,C28=関数参照データ!G10,関数参照データ!I10,C28=関数参照データ!G11,"t",C28=関数参照データ!G12,"t",C28=関数参照データ!G13,"t",C28=関数参照データ!G14,"t",C28=関数参照データ!G16,関数参照データ!I16,C28=関数参照データ!G17,関数参照データ!I17,C28=関数参照データ!G15,"千㎥",C28=関数参照データ!G18,"t",C28=関数参照データ!G19,"t",C28=関数参照データ!G20,"t",C28=関数参照データ!G21,"t",C28=関数参照データ!G22,"t",C28=関数参照データ!G23,"t",C28=関数参照データ!G24,"t",C28=関数参照データ!G25,関数参照データ!I25,C28=関数参照データ!G25,"千㎥",C28=関数参照データ!G26,"千㎥",C28=関数参照データ!G27,"千㎥",C28=関数参照データ!G28,"千㎥",C28=関数参照データ!G29,関数参照データ!I29,C28=関数参照データ!G30,関数参照データ!I30,TRUE,"")</f>
        <v/>
      </c>
      <c r="F28" s="102" t="str" cm="1">
        <f t="array" ref="F28">_xlfn.IFS(C28=関数参照データ!F4,関数参照データ!K4,C28=関数参照データ!F5,関数参照データ!K5,C28=関数参照データ!F6,関数参照データ!K6,C28=関数参照データ!F7,関数参照データ!K7,C28=関数参照データ!F8,関数参照データ!K8,C28=関数参照データ!F9,関数参照データ!K9,C28=関数参照データ!F10,関数参照データ!K10,C28=関数参照データ!F11,関数参照データ!K11,C28=関数参照データ!F12,関数参照データ!K12,C28=関数参照データ!F13,関数参照データ!K13,C28=関数参照データ!F14,関数参照データ!K14,C28=関数参照データ!F16,関数参照データ!K16,C28=関数参照データ!F17,関数参照データ!K17,C28=関数参照データ!F15,関数参照データ!K15,C28=関数参照データ!F18,関数参照データ!K18,C28=関数参照データ!F19,関数参照データ!K19,C28=関数参照データ!F20,関数参照データ!K20,C28=関数参照データ!F21,関数参照データ!K21,C28=関数参照データ!F22,関数参照データ!K22,C28=関数参照データ!F23,関数参照データ!K23,C28=関数参照データ!F24,関数参照データ!K24,C28=関数参照データ!F25,関数参照データ!K25,C28=関数参照データ!F26,関数参照データ!K26,C28=関数参照データ!F27,関数参照データ!K27,C28=関数参照データ!F28,関数参照データ!K28,C28=関数参照データ!F29,関数参照データ!K29,C28=関数参照データ!F30,関数参照データ!K30,TRUE,"")</f>
        <v/>
      </c>
      <c r="G28" s="36" t="str" cm="1">
        <f t="array" ref="G28">_xlfn.IFS(C28=関数参照データ!G4,関数参照データ!H4,C28=関数参照データ!G5,関数参照データ!H5,C28=関数参照データ!G6,関数参照データ!H6,C28=関数参照データ!G7,関数参照データ!H7,C28=関数参照データ!G8,関数参照データ!H8,C28=関数参照データ!G9,関数参照データ!H9,C28=関数参照データ!G10,関数参照データ!H10,C28=関数参照データ!G11,関数参照データ!H11,C28=関数参照データ!G12,関数参照データ!H12,C28=関数参照データ!G13,関数参照データ!H13,C28=関数参照データ!G14,関数参照データ!H14,C28=関数参照データ!G16,関数参照データ!H16,C28=関数参照データ!G17,関数参照データ!H17,C28=関数参照データ!G15,関数参照データ!H15,C28=関数参照データ!G18,関数参照データ!H18,C28=関数参照データ!G19,関数参照データ!H19,C28=関数参照データ!G20,関数参照データ!H20,C28=関数参照データ!G21,関数参照データ!H21,C28=関数参照データ!G22,関数参照データ!H22,C28=関数参照データ!G23,関数参照データ!H23,C28=関数参照データ!G24,関数参照データ!H24,C28=関数参照データ!G24,関数参照データ!H24,C28=関数参照データ!G25,関数参照データ!H25,C28=関数参照データ!G26,関数参照データ!H26,C28=関数参照データ!G27,関数参照データ!H27,C28=関数参照データ!G28,関数参照データ!H28,C28=関数参照データ!G29,関数参照データ!H29,C28=関数参照データ!G30,関数参照データ!H30,TRUE,"")</f>
        <v/>
      </c>
      <c r="H28" s="146" t="str">
        <f t="shared" si="2"/>
        <v/>
      </c>
      <c r="I28" s="147"/>
      <c r="J28" s="146" t="str">
        <f t="shared" ref="J28" si="12">IF(D28="","",D28*G28)</f>
        <v/>
      </c>
      <c r="K28" s="148"/>
      <c r="L28" s="89"/>
      <c r="N28" s="78"/>
      <c r="O28" s="50" t="str">
        <f t="shared" si="7"/>
        <v/>
      </c>
      <c r="P28" s="66"/>
      <c r="Q28" s="33" t="str" cm="1">
        <f t="array" ref="Q28">_xlfn.IFS(C28=関数参照データ!G4,関数参照データ!I4,C28=関数参照データ!G5,関数参照データ!I5,C28=関数参照データ!G6,関数参照データ!I6,C28=関数参照データ!G7,関数参照データ!I7,C28=関数参照データ!G8,関数参照データ!I8,C28=関数参照データ!G9,関数参照データ!I9,C28=関数参照データ!G10,関数参照データ!I10,C28=関数参照データ!G11,"t",C28=関数参照データ!G12,"t",C28=関数参照データ!G13,"t",C28=関数参照データ!G14,"t",C28=関数参照データ!G16,関数参照データ!I16,C28=関数参照データ!G17,関数参照データ!I17,C28=関数参照データ!G15,"千㎥",C28=関数参照データ!G18,"t",C28=関数参照データ!G19,"t",C28=関数参照データ!G20,"t",C28=関数参照データ!G21,"t",C28=関数参照データ!G22,"t",C28=関数参照データ!G23,"t",C28=関数参照データ!G24,"t",C28=関数参照データ!G25,関数参照データ!I25,C28=関数参照データ!G25,"千㎥",C28=関数参照データ!G26,"千㎥",C28=関数参照データ!G27,"千㎥",C28=関数参照データ!G28,"千㎥",C28=関数参照データ!G29,関数参照データ!I29,C28=関数参照データ!G30,関数参照データ!I30,TRUE,"")</f>
        <v/>
      </c>
      <c r="R28" s="146" t="str">
        <f t="shared" si="3"/>
        <v/>
      </c>
      <c r="S28" s="147"/>
      <c r="T28" s="146" t="str">
        <f t="shared" si="4"/>
        <v/>
      </c>
      <c r="U28" s="148"/>
      <c r="V28" s="78"/>
      <c r="W28" s="78"/>
      <c r="X28" s="105" t="str">
        <f t="shared" si="6"/>
        <v/>
      </c>
      <c r="Y28" s="78"/>
    </row>
    <row r="29" spans="2:25">
      <c r="B29" s="88"/>
      <c r="C29" s="70"/>
      <c r="D29" s="66"/>
      <c r="E29" s="4" t="str" cm="1">
        <f t="array" ref="E29">_xlfn.IFS(C29=関数参照データ!G4,関数参照データ!I4,C29=関数参照データ!G5,関数参照データ!I5,C29=関数参照データ!G6,関数参照データ!I6,C29=関数参照データ!G7,関数参照データ!I7,C29=関数参照データ!G8,関数参照データ!I8,C29=関数参照データ!G9,関数参照データ!I9,C29=関数参照データ!G10,関数参照データ!I10,C29=関数参照データ!G11,"t",C29=関数参照データ!G12,"t",C29=関数参照データ!G13,"t",C29=関数参照データ!G14,"t",C29=関数参照データ!G16,関数参照データ!I16,C29=関数参照データ!G17,関数参照データ!I17,C29=関数参照データ!G15,"千㎥",C29=関数参照データ!G18,"t",C29=関数参照データ!G19,"t",C29=関数参照データ!G20,"t",C29=関数参照データ!G21,"t",C29=関数参照データ!G22,"t",C29=関数参照データ!G23,"t",C29=関数参照データ!G24,"t",C29=関数参照データ!G25,関数参照データ!I25,C29=関数参照データ!G25,"千㎥",C29=関数参照データ!G26,"千㎥",C29=関数参照データ!G27,"千㎥",C29=関数参照データ!G28,"千㎥",C29=関数参照データ!G29,関数参照データ!I29,C29=関数参照データ!G30,関数参照データ!I30,TRUE,"")</f>
        <v/>
      </c>
      <c r="F29" s="102" t="str" cm="1">
        <f t="array" ref="F29">_xlfn.IFS(C29=関数参照データ!F4,関数参照データ!K4,C29=関数参照データ!F5,関数参照データ!K5,C29=関数参照データ!F6,関数参照データ!K6,C29=関数参照データ!F7,関数参照データ!K7,C29=関数参照データ!F8,関数参照データ!K8,C29=関数参照データ!F9,関数参照データ!K9,C29=関数参照データ!F10,関数参照データ!K10,C29=関数参照データ!F11,関数参照データ!K11,C29=関数参照データ!F12,関数参照データ!K12,C29=関数参照データ!F13,関数参照データ!K13,C29=関数参照データ!F14,関数参照データ!K14,C29=関数参照データ!F16,関数参照データ!K16,C29=関数参照データ!F17,関数参照データ!K17,C29=関数参照データ!F15,関数参照データ!K15,C29=関数参照データ!F18,関数参照データ!K18,C29=関数参照データ!F19,関数参照データ!K19,C29=関数参照データ!F20,関数参照データ!K20,C29=関数参照データ!F21,関数参照データ!K21,C29=関数参照データ!F22,関数参照データ!K22,C29=関数参照データ!F23,関数参照データ!K23,C29=関数参照データ!F24,関数参照データ!K24,C29=関数参照データ!F25,関数参照データ!K25,C29=関数参照データ!F26,関数参照データ!K26,C29=関数参照データ!F27,関数参照データ!K27,C29=関数参照データ!F28,関数参照データ!K28,C29=関数参照データ!F29,関数参照データ!K29,C29=関数参照データ!F30,関数参照データ!K30,TRUE,"")</f>
        <v/>
      </c>
      <c r="G29" s="36" t="str" cm="1">
        <f t="array" ref="G29">_xlfn.IFS(C29=関数参照データ!G4,関数参照データ!H4,C29=関数参照データ!G5,関数参照データ!H5,C29=関数参照データ!G6,関数参照データ!H6,C29=関数参照データ!G7,関数参照データ!H7,C29=関数参照データ!G8,関数参照データ!H8,C29=関数参照データ!G9,関数参照データ!H9,C29=関数参照データ!G10,関数参照データ!H10,C29=関数参照データ!G11,関数参照データ!H11,C29=関数参照データ!G12,関数参照データ!H12,C29=関数参照データ!G13,関数参照データ!H13,C29=関数参照データ!G14,関数参照データ!H14,C29=関数参照データ!G16,関数参照データ!H16,C29=関数参照データ!G17,関数参照データ!H17,C29=関数参照データ!G15,関数参照データ!H15,C29=関数参照データ!G18,関数参照データ!H18,C29=関数参照データ!G19,関数参照データ!H19,C29=関数参照データ!G20,関数参照データ!H20,C29=関数参照データ!G21,関数参照データ!H21,C29=関数参照データ!G22,関数参照データ!H22,C29=関数参照データ!G23,関数参照データ!H23,C29=関数参照データ!G24,関数参照データ!H24,C29=関数参照データ!G24,関数参照データ!H24,C29=関数参照データ!G25,関数参照データ!H25,C29=関数参照データ!G26,関数参照データ!H26,C29=関数参照データ!G27,関数参照データ!H27,C29=関数参照データ!G28,関数参照データ!H28,C29=関数参照データ!G29,関数参照データ!H29,C29=関数参照データ!G30,関数参照データ!H30,TRUE,"")</f>
        <v/>
      </c>
      <c r="H29" s="146" t="str">
        <f t="shared" si="2"/>
        <v/>
      </c>
      <c r="I29" s="147"/>
      <c r="J29" s="146" t="str">
        <f t="shared" ref="J29" si="13">IF(D29="","",D29*G29)</f>
        <v/>
      </c>
      <c r="K29" s="148"/>
      <c r="L29" s="89"/>
      <c r="N29" s="78"/>
      <c r="O29" s="50" t="str">
        <f t="shared" si="7"/>
        <v/>
      </c>
      <c r="P29" s="66"/>
      <c r="Q29" s="33" t="str" cm="1">
        <f t="array" ref="Q29">_xlfn.IFS(C29=関数参照データ!G4,関数参照データ!I4,C29=関数参照データ!G5,関数参照データ!I5,C29=関数参照データ!G6,関数参照データ!I6,C29=関数参照データ!G7,関数参照データ!I7,C29=関数参照データ!G8,関数参照データ!I8,C29=関数参照データ!G9,関数参照データ!I9,C29=関数参照データ!G10,関数参照データ!I10,C29=関数参照データ!G11,"t",C29=関数参照データ!G12,"t",C29=関数参照データ!G13,"t",C29=関数参照データ!G14,"t",C29=関数参照データ!G16,関数参照データ!I16,C29=関数参照データ!G17,関数参照データ!I17,C29=関数参照データ!G15,"千㎥",C29=関数参照データ!G18,"t",C29=関数参照データ!G19,"t",C29=関数参照データ!G20,"t",C29=関数参照データ!G21,"t",C29=関数参照データ!G22,"t",C29=関数参照データ!G23,"t",C29=関数参照データ!G24,"t",C29=関数参照データ!G25,関数参照データ!I25,C29=関数参照データ!G25,"千㎥",C29=関数参照データ!G26,"千㎥",C29=関数参照データ!G27,"千㎥",C29=関数参照データ!G28,"千㎥",C29=関数参照データ!G29,関数参照データ!I29,C29=関数参照データ!G30,関数参照データ!I30,TRUE,"")</f>
        <v/>
      </c>
      <c r="R29" s="146" t="str">
        <f t="shared" si="3"/>
        <v/>
      </c>
      <c r="S29" s="147"/>
      <c r="T29" s="146" t="str">
        <f t="shared" si="4"/>
        <v/>
      </c>
      <c r="U29" s="148"/>
      <c r="V29" s="78"/>
      <c r="W29" s="78"/>
      <c r="X29" s="105" t="str">
        <f t="shared" si="6"/>
        <v/>
      </c>
      <c r="Y29" s="78"/>
    </row>
    <row r="30" spans="2:25" ht="18.75" customHeight="1">
      <c r="B30" s="88"/>
      <c r="C30" s="70"/>
      <c r="D30" s="66"/>
      <c r="E30" s="4" t="str" cm="1">
        <f t="array" ref="E30">_xlfn.IFS(C30=関数参照データ!G4,関数参照データ!I4,C30=関数参照データ!G5,関数参照データ!I5,C30=関数参照データ!G6,関数参照データ!I6,C30=関数参照データ!G7,関数参照データ!I7,C30=関数参照データ!G8,関数参照データ!I8,C30=関数参照データ!G9,関数参照データ!I9,C30=関数参照データ!G10,関数参照データ!I10,C30=関数参照データ!G11,"t",C30=関数参照データ!G12,"t",C30=関数参照データ!G13,"t",C30=関数参照データ!G14,"t",C30=関数参照データ!G16,関数参照データ!I16,C30=関数参照データ!G17,関数参照データ!I17,C30=関数参照データ!G15,"千㎥",C30=関数参照データ!G18,"t",C30=関数参照データ!G19,"t",C30=関数参照データ!G20,"t",C30=関数参照データ!G21,"t",C30=関数参照データ!G22,"t",C30=関数参照データ!G23,"t",C30=関数参照データ!G24,"t",C30=関数参照データ!G25,関数参照データ!I25,C30=関数参照データ!G25,"千㎥",C30=関数参照データ!G26,"千㎥",C30=関数参照データ!G27,"千㎥",C30=関数参照データ!G28,"千㎥",C30=関数参照データ!G29,関数参照データ!I29,C30=関数参照データ!G30,関数参照データ!I30,TRUE,"")</f>
        <v/>
      </c>
      <c r="F30" s="102" t="str" cm="1">
        <f t="array" ref="F30">_xlfn.IFS(C30=関数参照データ!F4,関数参照データ!K4,C30=関数参照データ!F5,関数参照データ!K5,C30=関数参照データ!F6,関数参照データ!K6,C30=関数参照データ!F7,関数参照データ!K7,C30=関数参照データ!F8,関数参照データ!K8,C30=関数参照データ!F9,関数参照データ!K9,C30=関数参照データ!F10,関数参照データ!K10,C30=関数参照データ!F11,関数参照データ!K11,C30=関数参照データ!F12,関数参照データ!K12,C30=関数参照データ!F13,関数参照データ!K13,C30=関数参照データ!F14,関数参照データ!K14,C30=関数参照データ!F16,関数参照データ!K16,C30=関数参照データ!F17,関数参照データ!K17,C30=関数参照データ!F15,関数参照データ!K15,C30=関数参照データ!F18,関数参照データ!K18,C30=関数参照データ!F19,関数参照データ!K19,C30=関数参照データ!F20,関数参照データ!K20,C30=関数参照データ!F21,関数参照データ!K21,C30=関数参照データ!F22,関数参照データ!K22,C30=関数参照データ!F23,関数参照データ!K23,C30=関数参照データ!F24,関数参照データ!K24,C30=関数参照データ!F25,関数参照データ!K25,C30=関数参照データ!F26,関数参照データ!K26,C30=関数参照データ!F27,関数参照データ!K27,C30=関数参照データ!F28,関数参照データ!K28,C30=関数参照データ!F29,関数参照データ!K29,C30=関数参照データ!F30,関数参照データ!K30,TRUE,"")</f>
        <v/>
      </c>
      <c r="G30" s="36" t="str" cm="1">
        <f t="array" ref="G30">_xlfn.IFS(C30=関数参照データ!G4,関数参照データ!H4,C30=関数参照データ!G5,関数参照データ!H5,C30=関数参照データ!G6,関数参照データ!H6,C30=関数参照データ!G7,関数参照データ!H7,C30=関数参照データ!G8,関数参照データ!H8,C30=関数参照データ!G9,関数参照データ!H9,C30=関数参照データ!G10,関数参照データ!H10,C30=関数参照データ!G11,関数参照データ!H11,C30=関数参照データ!G12,関数参照データ!H12,C30=関数参照データ!G13,関数参照データ!H13,C30=関数参照データ!G14,関数参照データ!H14,C30=関数参照データ!G16,関数参照データ!H16,C30=関数参照データ!G17,関数参照データ!H17,C30=関数参照データ!G15,関数参照データ!H15,C30=関数参照データ!G18,関数参照データ!H18,C30=関数参照データ!G19,関数参照データ!H19,C30=関数参照データ!G20,関数参照データ!H20,C30=関数参照データ!G21,関数参照データ!H21,C30=関数参照データ!G22,関数参照データ!H22,C30=関数参照データ!G23,関数参照データ!H23,C30=関数参照データ!G24,関数参照データ!H24,C30=関数参照データ!G24,関数参照データ!H24,C30=関数参照データ!G25,関数参照データ!H25,C30=関数参照データ!G26,関数参照データ!H26,C30=関数参照データ!G27,関数参照データ!H27,C30=関数参照データ!G28,関数参照データ!H28,C30=関数参照データ!G29,関数参照データ!H29,C30=関数参照データ!G30,関数参照データ!H30,TRUE,"")</f>
        <v/>
      </c>
      <c r="H30" s="146" t="str">
        <f t="shared" si="2"/>
        <v/>
      </c>
      <c r="I30" s="147"/>
      <c r="J30" s="146" t="str">
        <f t="shared" ref="J30" si="14">IF(D30="","",D30*G30)</f>
        <v/>
      </c>
      <c r="K30" s="148"/>
      <c r="L30" s="89"/>
      <c r="N30" s="78"/>
      <c r="O30" s="50" t="str">
        <f t="shared" si="7"/>
        <v/>
      </c>
      <c r="P30" s="66"/>
      <c r="Q30" s="33" t="str" cm="1">
        <f t="array" ref="Q30">_xlfn.IFS(C30=関数参照データ!G4,関数参照データ!I4,C30=関数参照データ!G5,関数参照データ!I5,C30=関数参照データ!G6,関数参照データ!I6,C30=関数参照データ!G7,関数参照データ!I7,C30=関数参照データ!G8,関数参照データ!I8,C30=関数参照データ!G9,関数参照データ!I9,C30=関数参照データ!G10,関数参照データ!I10,C30=関数参照データ!G11,"t",C30=関数参照データ!G12,"t",C30=関数参照データ!G13,"t",C30=関数参照データ!G14,"t",C30=関数参照データ!G16,関数参照データ!I16,C30=関数参照データ!G17,関数参照データ!I17,C30=関数参照データ!G15,"千㎥",C30=関数参照データ!G18,"t",C30=関数参照データ!G19,"t",C30=関数参照データ!G20,"t",C30=関数参照データ!G21,"t",C30=関数参照データ!G22,"t",C30=関数参照データ!G23,"t",C30=関数参照データ!G24,"t",C30=関数参照データ!G25,関数参照データ!I25,C30=関数参照データ!G25,"千㎥",C30=関数参照データ!G26,"千㎥",C30=関数参照データ!G27,"千㎥",C30=関数参照データ!G28,"千㎥",C30=関数参照データ!G29,関数参照データ!I29,C30=関数参照データ!G30,関数参照データ!I30,TRUE,"")</f>
        <v/>
      </c>
      <c r="R30" s="146" t="str">
        <f t="shared" si="3"/>
        <v/>
      </c>
      <c r="S30" s="147"/>
      <c r="T30" s="146" t="str">
        <f t="shared" si="4"/>
        <v/>
      </c>
      <c r="U30" s="148"/>
      <c r="V30" s="78"/>
      <c r="W30" s="78"/>
      <c r="X30" s="105" t="str">
        <f t="shared" si="6"/>
        <v/>
      </c>
      <c r="Y30" s="78"/>
    </row>
    <row r="31" spans="2:25">
      <c r="B31" s="88"/>
      <c r="C31" s="70"/>
      <c r="D31" s="66"/>
      <c r="E31" s="4" t="str" cm="1">
        <f t="array" ref="E31">_xlfn.IFS(C31=関数参照データ!G4,関数参照データ!I4,C31=関数参照データ!G5,関数参照データ!I5,C31=関数参照データ!G6,関数参照データ!I6,C31=関数参照データ!G7,関数参照データ!I7,C31=関数参照データ!G8,関数参照データ!I8,C31=関数参照データ!G9,関数参照データ!I9,C31=関数参照データ!G10,関数参照データ!I10,C31=関数参照データ!G11,"t",C31=関数参照データ!G12,"t",C31=関数参照データ!G13,"t",C31=関数参照データ!G14,"t",C31=関数参照データ!G16,関数参照データ!I16,C31=関数参照データ!G17,関数参照データ!I17,C31=関数参照データ!G15,"千㎥",C31=関数参照データ!G18,"t",C31=関数参照データ!G19,"t",C31=関数参照データ!G20,"t",C31=関数参照データ!G21,"t",C31=関数参照データ!G22,"t",C31=関数参照データ!G23,"t",C31=関数参照データ!G24,"t",C31=関数参照データ!G25,関数参照データ!I25,C31=関数参照データ!G25,"千㎥",C31=関数参照データ!G26,"千㎥",C31=関数参照データ!G27,"千㎥",C31=関数参照データ!G28,"千㎥",C31=関数参照データ!G29,関数参照データ!I29,C31=関数参照データ!G30,関数参照データ!I30,TRUE,"")</f>
        <v/>
      </c>
      <c r="F31" s="102" t="str" cm="1">
        <f t="array" ref="F31">_xlfn.IFS(C31=関数参照データ!F4,関数参照データ!K4,C31=関数参照データ!F5,関数参照データ!K5,C31=関数参照データ!F6,関数参照データ!K6,C31=関数参照データ!F7,関数参照データ!K7,C31=関数参照データ!F8,関数参照データ!K8,C31=関数参照データ!F9,関数参照データ!K9,C31=関数参照データ!F10,関数参照データ!K10,C31=関数参照データ!F11,関数参照データ!K11,C31=関数参照データ!F12,関数参照データ!K12,C31=関数参照データ!F13,関数参照データ!K13,C31=関数参照データ!F14,関数参照データ!K14,C31=関数参照データ!F16,関数参照データ!K16,C31=関数参照データ!F17,関数参照データ!K17,C31=関数参照データ!F15,関数参照データ!K15,C31=関数参照データ!F18,関数参照データ!K18,C31=関数参照データ!F19,関数参照データ!K19,C31=関数参照データ!F20,関数参照データ!K20,C31=関数参照データ!F21,関数参照データ!K21,C31=関数参照データ!F22,関数参照データ!K22,C31=関数参照データ!F23,関数参照データ!K23,C31=関数参照データ!F24,関数参照データ!K24,C31=関数参照データ!F25,関数参照データ!K25,C31=関数参照データ!F26,関数参照データ!K26,C31=関数参照データ!F27,関数参照データ!K27,C31=関数参照データ!F28,関数参照データ!K28,C31=関数参照データ!F29,関数参照データ!K29,C31=関数参照データ!F30,関数参照データ!K30,TRUE,"")</f>
        <v/>
      </c>
      <c r="G31" s="36" t="str" cm="1">
        <f t="array" ref="G31">_xlfn.IFS(C31=関数参照データ!G4,関数参照データ!H4,C31=関数参照データ!G5,関数参照データ!H5,C31=関数参照データ!G6,関数参照データ!H6,C31=関数参照データ!G7,関数参照データ!H7,C31=関数参照データ!G8,関数参照データ!H8,C31=関数参照データ!G9,関数参照データ!H9,C31=関数参照データ!G10,関数参照データ!H10,C31=関数参照データ!G11,関数参照データ!H11,C31=関数参照データ!G12,関数参照データ!H12,C31=関数参照データ!G13,関数参照データ!H13,C31=関数参照データ!G14,関数参照データ!H14,C31=関数参照データ!G16,関数参照データ!H16,C31=関数参照データ!G17,関数参照データ!H17,C31=関数参照データ!G15,関数参照データ!H15,C31=関数参照データ!G18,関数参照データ!H18,C31=関数参照データ!G19,関数参照データ!H19,C31=関数参照データ!G20,関数参照データ!H20,C31=関数参照データ!G21,関数参照データ!H21,C31=関数参照データ!G22,関数参照データ!H22,C31=関数参照データ!G23,関数参照データ!H23,C31=関数参照データ!G24,関数参照データ!H24,C31=関数参照データ!G24,関数参照データ!H24,C31=関数参照データ!G25,関数参照データ!H25,C31=関数参照データ!G26,関数参照データ!H26,C31=関数参照データ!G27,関数参照データ!H27,C31=関数参照データ!G28,関数参照データ!H28,C31=関数参照データ!G29,関数参照データ!H29,C31=関数参照データ!G30,関数参照データ!H30,TRUE,"")</f>
        <v/>
      </c>
      <c r="H31" s="146" t="str">
        <f t="shared" si="2"/>
        <v/>
      </c>
      <c r="I31" s="147"/>
      <c r="J31" s="146" t="str">
        <f t="shared" ref="J31" si="15">IF(D31="","",D31*G31)</f>
        <v/>
      </c>
      <c r="K31" s="148"/>
      <c r="L31" s="89"/>
      <c r="N31" s="78"/>
      <c r="O31" s="50" t="str">
        <f t="shared" si="7"/>
        <v/>
      </c>
      <c r="P31" s="66"/>
      <c r="Q31" s="33" t="str" cm="1">
        <f t="array" ref="Q31">_xlfn.IFS(C31=関数参照データ!G4,関数参照データ!I4,C31=関数参照データ!G5,関数参照データ!I5,C31=関数参照データ!G6,関数参照データ!I6,C31=関数参照データ!G7,関数参照データ!I7,C31=関数参照データ!G8,関数参照データ!I8,C31=関数参照データ!G9,関数参照データ!I9,C31=関数参照データ!G10,関数参照データ!I10,C31=関数参照データ!G11,"t",C31=関数参照データ!G12,"t",C31=関数参照データ!G13,"t",C31=関数参照データ!G14,"t",C31=関数参照データ!G16,関数参照データ!I16,C31=関数参照データ!G17,関数参照データ!I17,C31=関数参照データ!G15,"千㎥",C31=関数参照データ!G18,"t",C31=関数参照データ!G19,"t",C31=関数参照データ!G20,"t",C31=関数参照データ!G21,"t",C31=関数参照データ!G22,"t",C31=関数参照データ!G23,"t",C31=関数参照データ!G24,"t",C31=関数参照データ!G25,関数参照データ!I25,C31=関数参照データ!G25,"千㎥",C31=関数参照データ!G26,"千㎥",C31=関数参照データ!G27,"千㎥",C31=関数参照データ!G28,"千㎥",C31=関数参照データ!G29,関数参照データ!I29,C31=関数参照データ!G30,関数参照データ!I30,TRUE,"")</f>
        <v/>
      </c>
      <c r="R31" s="146" t="str">
        <f t="shared" si="3"/>
        <v/>
      </c>
      <c r="S31" s="147"/>
      <c r="T31" s="146" t="str">
        <f t="shared" si="4"/>
        <v/>
      </c>
      <c r="U31" s="148"/>
      <c r="V31" s="78"/>
      <c r="W31" s="78"/>
      <c r="X31" s="105" t="str">
        <f t="shared" si="6"/>
        <v/>
      </c>
      <c r="Y31" s="78"/>
    </row>
    <row r="32" spans="2:25">
      <c r="B32" s="88"/>
      <c r="C32" s="70"/>
      <c r="D32" s="66"/>
      <c r="E32" s="4" t="str" cm="1">
        <f t="array" ref="E32">_xlfn.IFS(C32=関数参照データ!G4,関数参照データ!I4,C32=関数参照データ!G5,関数参照データ!I5,C32=関数参照データ!G6,関数参照データ!I6,C32=関数参照データ!G7,関数参照データ!I7,C32=関数参照データ!G8,関数参照データ!I8,C32=関数参照データ!G9,関数参照データ!I9,C32=関数参照データ!G10,関数参照データ!I10,C32=関数参照データ!G11,"t",C32=関数参照データ!G12,"t",C32=関数参照データ!G13,"t",C32=関数参照データ!G14,"t",C32=関数参照データ!G16,関数参照データ!I16,C32=関数参照データ!G17,関数参照データ!I17,C32=関数参照データ!G15,"千㎥",C32=関数参照データ!G18,"t",C32=関数参照データ!G19,"t",C32=関数参照データ!G20,"t",C32=関数参照データ!G21,"t",C32=関数参照データ!G22,"t",C32=関数参照データ!G23,"t",C32=関数参照データ!G24,"t",C32=関数参照データ!G25,関数参照データ!I25,C32=関数参照データ!G25,"千㎥",C32=関数参照データ!G26,"千㎥",C32=関数参照データ!G27,"千㎥",C32=関数参照データ!G28,"千㎥",C32=関数参照データ!G29,関数参照データ!I29,C32=関数参照データ!G30,関数参照データ!I30,TRUE,"")</f>
        <v/>
      </c>
      <c r="F32" s="102" t="str" cm="1">
        <f t="array" ref="F32">_xlfn.IFS(C32=関数参照データ!F4,関数参照データ!K4,C32=関数参照データ!F5,関数参照データ!K5,C32=関数参照データ!F6,関数参照データ!K6,C32=関数参照データ!F7,関数参照データ!K7,C32=関数参照データ!F8,関数参照データ!K8,C32=関数参照データ!F9,関数参照データ!K9,C32=関数参照データ!F10,関数参照データ!K10,C32=関数参照データ!F11,関数参照データ!K11,C32=関数参照データ!F12,関数参照データ!K12,C32=関数参照データ!F13,関数参照データ!K13,C32=関数参照データ!F14,関数参照データ!K14,C32=関数参照データ!F16,関数参照データ!K16,C32=関数参照データ!F17,関数参照データ!K17,C32=関数参照データ!F15,関数参照データ!K15,C32=関数参照データ!F18,関数参照データ!K18,C32=関数参照データ!F19,関数参照データ!K19,C32=関数参照データ!F20,関数参照データ!K20,C32=関数参照データ!F21,関数参照データ!K21,C32=関数参照データ!F22,関数参照データ!K22,C32=関数参照データ!F23,関数参照データ!K23,C32=関数参照データ!F24,関数参照データ!K24,C32=関数参照データ!F25,関数参照データ!K25,C32=関数参照データ!F26,関数参照データ!K26,C32=関数参照データ!F27,関数参照データ!K27,C32=関数参照データ!F28,関数参照データ!K28,C32=関数参照データ!F29,関数参照データ!K29,C32=関数参照データ!F30,関数参照データ!K30,TRUE,"")</f>
        <v/>
      </c>
      <c r="G32" s="36" t="str" cm="1">
        <f t="array" ref="G32">_xlfn.IFS(C32=関数参照データ!G4,関数参照データ!H4,C32=関数参照データ!G5,関数参照データ!H5,C32=関数参照データ!G6,関数参照データ!H6,C32=関数参照データ!G7,関数参照データ!H7,C32=関数参照データ!G8,関数参照データ!H8,C32=関数参照データ!G9,関数参照データ!H9,C32=関数参照データ!G10,関数参照データ!H10,C32=関数参照データ!G11,関数参照データ!H11,C32=関数参照データ!G12,関数参照データ!H12,C32=関数参照データ!G13,関数参照データ!H13,C32=関数参照データ!G14,関数参照データ!H14,C32=関数参照データ!G16,関数参照データ!H16,C32=関数参照データ!G17,関数参照データ!H17,C32=関数参照データ!G15,関数参照データ!H15,C32=関数参照データ!G18,関数参照データ!H18,C32=関数参照データ!G19,関数参照データ!H19,C32=関数参照データ!G20,関数参照データ!H20,C32=関数参照データ!G21,関数参照データ!H21,C32=関数参照データ!G22,関数参照データ!H22,C32=関数参照データ!G23,関数参照データ!H23,C32=関数参照データ!G24,関数参照データ!H24,C32=関数参照データ!G24,関数参照データ!H24,C32=関数参照データ!G25,関数参照データ!H25,C32=関数参照データ!G26,関数参照データ!H26,C32=関数参照データ!G27,関数参照データ!H27,C32=関数参照データ!G28,関数参照データ!H28,C32=関数参照データ!G29,関数参照データ!H29,C32=関数参照データ!G30,関数参照データ!H30,TRUE,"")</f>
        <v/>
      </c>
      <c r="H32" s="146" t="str">
        <f t="shared" si="2"/>
        <v/>
      </c>
      <c r="I32" s="147"/>
      <c r="J32" s="146" t="str">
        <f t="shared" ref="J32" si="16">IF(D32="","",D32*G32)</f>
        <v/>
      </c>
      <c r="K32" s="148"/>
      <c r="L32" s="89"/>
      <c r="N32" s="78"/>
      <c r="O32" s="50" t="str">
        <f t="shared" si="7"/>
        <v/>
      </c>
      <c r="P32" s="66"/>
      <c r="Q32" s="33" t="str" cm="1">
        <f t="array" ref="Q32">_xlfn.IFS(C32=関数参照データ!G4,関数参照データ!I4,C32=関数参照データ!G5,関数参照データ!I5,C32=関数参照データ!G6,関数参照データ!I6,C32=関数参照データ!G7,関数参照データ!I7,C32=関数参照データ!G8,関数参照データ!I8,C32=関数参照データ!G9,関数参照データ!I9,C32=関数参照データ!G10,関数参照データ!I10,C32=関数参照データ!G11,"t",C32=関数参照データ!G12,"t",C32=関数参照データ!G13,"t",C32=関数参照データ!G14,"t",C32=関数参照データ!G16,関数参照データ!I16,C32=関数参照データ!G17,関数参照データ!I17,C32=関数参照データ!G15,"千㎥",C32=関数参照データ!G18,"t",C32=関数参照データ!G19,"t",C32=関数参照データ!G20,"t",C32=関数参照データ!G21,"t",C32=関数参照データ!G22,"t",C32=関数参照データ!G23,"t",C32=関数参照データ!G24,"t",C32=関数参照データ!G25,関数参照データ!I25,C32=関数参照データ!G25,"千㎥",C32=関数参照データ!G26,"千㎥",C32=関数参照データ!G27,"千㎥",C32=関数参照データ!G28,"千㎥",C32=関数参照データ!G29,関数参照データ!I29,C32=関数参照データ!G30,関数参照データ!I30,TRUE,"")</f>
        <v/>
      </c>
      <c r="R32" s="146" t="str">
        <f t="shared" si="3"/>
        <v/>
      </c>
      <c r="S32" s="147"/>
      <c r="T32" s="146" t="str">
        <f t="shared" si="4"/>
        <v/>
      </c>
      <c r="U32" s="148"/>
      <c r="V32" s="78"/>
      <c r="W32" s="78"/>
      <c r="X32" s="105" t="str">
        <f t="shared" si="6"/>
        <v/>
      </c>
      <c r="Y32" s="78"/>
    </row>
    <row r="33" spans="2:25">
      <c r="B33" s="88"/>
      <c r="C33" s="70"/>
      <c r="D33" s="66"/>
      <c r="E33" s="4" t="str" cm="1">
        <f t="array" ref="E33">_xlfn.IFS(C33=関数参照データ!G4,関数参照データ!I4,C33=関数参照データ!G5,関数参照データ!I5,C33=関数参照データ!G6,関数参照データ!I6,C33=関数参照データ!G7,関数参照データ!I7,C33=関数参照データ!G8,関数参照データ!I8,C33=関数参照データ!G9,関数参照データ!I9,C33=関数参照データ!G10,関数参照データ!I10,C33=関数参照データ!G11,"t",C33=関数参照データ!G12,"t",C33=関数参照データ!G13,"t",C33=関数参照データ!G14,"t",C33=関数参照データ!G16,関数参照データ!I16,C33=関数参照データ!G17,関数参照データ!I17,C33=関数参照データ!G15,"千㎥",C33=関数参照データ!G18,"t",C33=関数参照データ!G19,"t",C33=関数参照データ!G20,"t",C33=関数参照データ!G21,"t",C33=関数参照データ!G22,"t",C33=関数参照データ!G23,"t",C33=関数参照データ!G24,"t",C33=関数参照データ!G25,関数参照データ!I25,C33=関数参照データ!G25,"千㎥",C33=関数参照データ!G26,"千㎥",C33=関数参照データ!G27,"千㎥",C33=関数参照データ!G28,"千㎥",C33=関数参照データ!G29,関数参照データ!I29,C33=関数参照データ!G30,関数参照データ!I30,TRUE,"")</f>
        <v/>
      </c>
      <c r="F33" s="102" t="str" cm="1">
        <f t="array" ref="F33">_xlfn.IFS(C33=関数参照データ!F4,関数参照データ!K4,C33=関数参照データ!F5,関数参照データ!K5,C33=関数参照データ!F6,関数参照データ!K6,C33=関数参照データ!F7,関数参照データ!K7,C33=関数参照データ!F8,関数参照データ!K8,C33=関数参照データ!F9,関数参照データ!K9,C33=関数参照データ!F10,関数参照データ!K10,C33=関数参照データ!F11,関数参照データ!K11,C33=関数参照データ!F12,関数参照データ!K12,C33=関数参照データ!F13,関数参照データ!K13,C33=関数参照データ!F14,関数参照データ!K14,C33=関数参照データ!F16,関数参照データ!K16,C33=関数参照データ!F17,関数参照データ!K17,C33=関数参照データ!F15,関数参照データ!K15,C33=関数参照データ!F18,関数参照データ!K18,C33=関数参照データ!F19,関数参照データ!K19,C33=関数参照データ!F20,関数参照データ!K20,C33=関数参照データ!F21,関数参照データ!K21,C33=関数参照データ!F22,関数参照データ!K22,C33=関数参照データ!F23,関数参照データ!K23,C33=関数参照データ!F24,関数参照データ!K24,C33=関数参照データ!F25,関数参照データ!K25,C33=関数参照データ!F26,関数参照データ!K26,C33=関数参照データ!F27,関数参照データ!K27,C33=関数参照データ!F28,関数参照データ!K28,C33=関数参照データ!F29,関数参照データ!K29,C33=関数参照データ!F30,関数参照データ!K30,TRUE,"")</f>
        <v/>
      </c>
      <c r="G33" s="36" t="str" cm="1">
        <f t="array" ref="G33">_xlfn.IFS(C33=関数参照データ!G4,関数参照データ!H4,C33=関数参照データ!G5,関数参照データ!H5,C33=関数参照データ!G6,関数参照データ!H6,C33=関数参照データ!G7,関数参照データ!H7,C33=関数参照データ!G8,関数参照データ!H8,C33=関数参照データ!G9,関数参照データ!H9,C33=関数参照データ!G10,関数参照データ!H10,C33=関数参照データ!G11,関数参照データ!H11,C33=関数参照データ!G12,関数参照データ!H12,C33=関数参照データ!G13,関数参照データ!H13,C33=関数参照データ!G14,関数参照データ!H14,C33=関数参照データ!G16,関数参照データ!H16,C33=関数参照データ!G17,関数参照データ!H17,C33=関数参照データ!G15,関数参照データ!H15,C33=関数参照データ!G18,関数参照データ!H18,C33=関数参照データ!G19,関数参照データ!H19,C33=関数参照データ!G20,関数参照データ!H20,C33=関数参照データ!G21,関数参照データ!H21,C33=関数参照データ!G22,関数参照データ!H22,C33=関数参照データ!G23,関数参照データ!H23,C33=関数参照データ!G24,関数参照データ!H24,C33=関数参照データ!G24,関数参照データ!H24,C33=関数参照データ!G25,関数参照データ!H25,C33=関数参照データ!G26,関数参照データ!H26,C33=関数参照データ!G27,関数参照データ!H27,C33=関数参照データ!G28,関数参照データ!H28,C33=関数参照データ!G29,関数参照データ!H29,C33=関数参照データ!G30,関数参照データ!H30,TRUE,"")</f>
        <v/>
      </c>
      <c r="H33" s="146" t="str">
        <f t="shared" si="2"/>
        <v/>
      </c>
      <c r="I33" s="147"/>
      <c r="J33" s="146" t="str">
        <f t="shared" ref="J33" si="17">IF(D33="","",D33*G33)</f>
        <v/>
      </c>
      <c r="K33" s="148"/>
      <c r="L33" s="89"/>
      <c r="N33" s="78"/>
      <c r="O33" s="50" t="str">
        <f t="shared" si="7"/>
        <v/>
      </c>
      <c r="P33" s="66"/>
      <c r="Q33" s="33" t="str" cm="1">
        <f t="array" ref="Q33">_xlfn.IFS(C33=関数参照データ!G4,関数参照データ!I4,C33=関数参照データ!G5,関数参照データ!I5,C33=関数参照データ!G6,関数参照データ!I6,C33=関数参照データ!G7,関数参照データ!I7,C33=関数参照データ!G8,関数参照データ!I8,C33=関数参照データ!G9,関数参照データ!I9,C33=関数参照データ!G10,関数参照データ!I10,C33=関数参照データ!G11,"t",C33=関数参照データ!G12,"t",C33=関数参照データ!G13,"t",C33=関数参照データ!G14,"t",C33=関数参照データ!G16,関数参照データ!I16,C33=関数参照データ!G17,関数参照データ!I17,C33=関数参照データ!G15,"千㎥",C33=関数参照データ!G18,"t",C33=関数参照データ!G19,"t",C33=関数参照データ!G20,"t",C33=関数参照データ!G21,"t",C33=関数参照データ!G22,"t",C33=関数参照データ!G23,"t",C33=関数参照データ!G24,"t",C33=関数参照データ!G25,関数参照データ!I25,C33=関数参照データ!G25,"千㎥",C33=関数参照データ!G26,"千㎥",C33=関数参照データ!G27,"千㎥",C33=関数参照データ!G28,"千㎥",C33=関数参照データ!G29,関数参照データ!I29,C33=関数参照データ!G30,関数参照データ!I30,TRUE,"")</f>
        <v/>
      </c>
      <c r="R33" s="146" t="str">
        <f t="shared" si="3"/>
        <v/>
      </c>
      <c r="S33" s="147"/>
      <c r="T33" s="146" t="str">
        <f t="shared" si="4"/>
        <v/>
      </c>
      <c r="U33" s="148"/>
      <c r="V33" s="78"/>
      <c r="W33" s="78"/>
      <c r="X33" s="105" t="str">
        <f t="shared" si="6"/>
        <v/>
      </c>
      <c r="Y33" s="78"/>
    </row>
    <row r="34" spans="2:25" ht="18.600000000000001" thickBot="1">
      <c r="B34" s="88"/>
      <c r="C34" s="71"/>
      <c r="D34" s="67"/>
      <c r="E34" s="54" t="str" cm="1">
        <f t="array" ref="E34">_xlfn.IFS(C34=関数参照データ!G4,関数参照データ!I4,C34=関数参照データ!G5,関数参照データ!I5,C34=関数参照データ!G6,関数参照データ!I6,C34=関数参照データ!G7,関数参照データ!I7,C34=関数参照データ!G8,関数参照データ!I8,C34=関数参照データ!G9,関数参照データ!I9,C34=関数参照データ!G10,関数参照データ!I10,C34=関数参照データ!G11,"t",C34=関数参照データ!G12,"t",C34=関数参照データ!G13,"t",C34=関数参照データ!G14,"t",C34=関数参照データ!G16,関数参照データ!I16,C34=関数参照データ!G17,関数参照データ!I17,C34=関数参照データ!G15,"千㎥",C34=関数参照データ!G18,"t",C34=関数参照データ!G19,"t",C34=関数参照データ!G20,"t",C34=関数参照データ!G21,"t",C34=関数参照データ!G22,"t",C34=関数参照データ!G23,"t",C34=関数参照データ!G24,"t",C34=関数参照データ!G25,関数参照データ!I25,C34=関数参照データ!G25,"千㎥",C34=関数参照データ!G26,"千㎥",C34=関数参照データ!G27,"千㎥",C34=関数参照データ!G28,"千㎥",C34=関数参照データ!G29,関数参照データ!I29,C34=関数参照データ!G30,関数参照データ!I30,TRUE,"")</f>
        <v/>
      </c>
      <c r="F34" s="103" t="str" cm="1">
        <f t="array" ref="F34">_xlfn.IFS(C34=関数参照データ!F4,関数参照データ!K4,C34=関数参照データ!F5,関数参照データ!K5,C34=関数参照データ!F6,関数参照データ!K6,C34=関数参照データ!F7,関数参照データ!K7,C34=関数参照データ!F8,関数参照データ!K8,C34=関数参照データ!F9,関数参照データ!K9,C34=関数参照データ!F10,関数参照データ!K10,C34=関数参照データ!F11,関数参照データ!K11,C34=関数参照データ!F12,関数参照データ!K12,C34=関数参照データ!F13,関数参照データ!K13,C34=関数参照データ!F14,関数参照データ!K14,C34=関数参照データ!F16,関数参照データ!K16,C34=関数参照データ!F17,関数参照データ!K17,C34=関数参照データ!F15,関数参照データ!K15,C34=関数参照データ!F18,関数参照データ!K18,C34=関数参照データ!F19,関数参照データ!K19, C34=関数参照データ!F20,関数参照データ!K20,C34=関数参照データ!F21,関数参照データ!K21,C34=関数参照データ!F22,関数参照データ!K22,C34=関数参照データ!F23,関数参照データ!K23,C34=関数参照データ!F24,関数参照データ!K24,C34=関数参照データ!F25,関数参照データ!K25,C34=関数参照データ!F26,関数参照データ!K26,C34=関数参照データ!F27,関数参照データ!K27,C34=関数参照データ!F28,関数参照データ!K28,C34=関数参照データ!F29,関数参照データ!K29,C34=関数参照データ!F30,関数参照データ!K30,TRUE,"")</f>
        <v/>
      </c>
      <c r="G34" s="73" t="str" cm="1">
        <f t="array" ref="G34">_xlfn.IFS(C34=関数参照データ!G4,関数参照データ!H4,C34=関数参照データ!G5,関数参照データ!H5,C34=関数参照データ!G6,関数参照データ!H6,C34=関数参照データ!G7,関数参照データ!H7,C34=関数参照データ!G8,関数参照データ!H8,C34=関数参照データ!G9,関数参照データ!H9,C34=関数参照データ!G10,関数参照データ!H10,C34=関数参照データ!G11,関数参照データ!H11,C34=関数参照データ!G12,関数参照データ!H12,C34=関数参照データ!G13,関数参照データ!H13,C34=関数参照データ!G14,関数参照データ!H14,C34=関数参照データ!G16,関数参照データ!H16,C34=関数参照データ!G17,関数参照データ!H17,C34=関数参照データ!G15,関数参照データ!H15,C34=関数参照データ!G18,関数参照データ!H18,C34=関数参照データ!G19,関数参照データ!H19,C34=関数参照データ!G20,関数参照データ!H20,C34=関数参照データ!G21,関数参照データ!H21,C34=関数参照データ!G22,関数参照データ!H22,C34=関数参照データ!G23,関数参照データ!H23,C34=関数参照データ!G24,関数参照データ!H24,C34=関数参照データ!G24,関数参照データ!H24,C34=関数参照データ!G25,関数参照データ!H25,C34=関数参照データ!G26,関数参照データ!H26,C34=関数参照データ!G27,関数参照データ!H27,C34=関数参照データ!G28,関数参照データ!H28,C34=関数参照データ!G29,関数参照データ!H29,C34=関数参照データ!G30,関数参照データ!H30,TRUE,"")</f>
        <v/>
      </c>
      <c r="H34" s="178" t="str">
        <f t="shared" si="2"/>
        <v/>
      </c>
      <c r="I34" s="179"/>
      <c r="J34" s="178" t="str">
        <f t="shared" ref="J34" si="18">IF(D34="","",D34*G34)</f>
        <v/>
      </c>
      <c r="K34" s="180"/>
      <c r="L34" s="89"/>
      <c r="N34" s="78"/>
      <c r="O34" s="51" t="str">
        <f t="shared" si="7"/>
        <v/>
      </c>
      <c r="P34" s="67"/>
      <c r="Q34" s="52" t="str" cm="1">
        <f t="array" ref="Q34">_xlfn.IFS(C34=関数参照データ!G4,関数参照データ!I4,C34=関数参照データ!G5,関数参照データ!I5,C34=関数参照データ!G6,関数参照データ!I6,C34=関数参照データ!G7,関数参照データ!I7,C34=関数参照データ!G8,関数参照データ!I8,C34=関数参照データ!G9,関数参照データ!I9,C34=関数参照データ!G10,関数参照データ!I10,C34=関数参照データ!G11,"t",C34=関数参照データ!G12,"t",C34=関数参照データ!G13,"t",C34=関数参照データ!G14,"t",C34=関数参照データ!G16,関数参照データ!I16,C34=関数参照データ!G17,関数参照データ!I17,C34=関数参照データ!G15,"千㎥",C34=関数参照データ!G18,"t",C34=関数参照データ!G19,"t",C34=関数参照データ!G20,"t",C34=関数参照データ!G21,"t",C34=関数参照データ!G22,"t",C34=関数参照データ!G23,"t",C34=関数参照データ!G24,"t",C34=関数参照データ!G25,関数参照データ!I25,C34=関数参照データ!G25,"千㎥",C34=関数参照データ!G26,"千㎥",C34=関数参照データ!G27,"千㎥",C34=関数参照データ!G28,"千㎥",C34=関数参照データ!G29,関数参照データ!I29,C34=関数参照データ!G30,関数参照データ!I30,TRUE,"")</f>
        <v/>
      </c>
      <c r="R34" s="178" t="str">
        <f t="shared" si="3"/>
        <v/>
      </c>
      <c r="S34" s="179"/>
      <c r="T34" s="178" t="str">
        <f t="shared" si="4"/>
        <v/>
      </c>
      <c r="U34" s="180"/>
      <c r="V34" s="78"/>
      <c r="W34" s="78"/>
      <c r="X34" s="107" t="str">
        <f t="shared" si="6"/>
        <v/>
      </c>
      <c r="Y34" s="78"/>
    </row>
    <row r="35" spans="2:25" ht="11.25" customHeight="1" thickBot="1">
      <c r="B35" s="88"/>
      <c r="H35" s="63"/>
      <c r="I35" s="63"/>
      <c r="J35" s="63"/>
      <c r="K35" s="63"/>
      <c r="L35" s="89"/>
      <c r="N35" s="78"/>
      <c r="O35" s="78"/>
      <c r="P35" s="78"/>
      <c r="Q35" s="78"/>
      <c r="R35" s="82"/>
      <c r="S35" s="82"/>
      <c r="T35" s="82"/>
      <c r="U35" s="82"/>
      <c r="V35" s="78"/>
      <c r="W35" s="78"/>
      <c r="X35" s="81"/>
      <c r="Y35" s="78"/>
    </row>
    <row r="36" spans="2:25" ht="18.75" customHeight="1">
      <c r="B36" s="88"/>
      <c r="C36" s="163" t="s">
        <v>119</v>
      </c>
      <c r="D36" s="188"/>
      <c r="E36" s="189"/>
      <c r="F36" s="98"/>
      <c r="G36" s="189"/>
      <c r="H36" s="169">
        <f>SUM(H16:H34)</f>
        <v>0</v>
      </c>
      <c r="I36" s="170"/>
      <c r="J36" s="173"/>
      <c r="K36" s="174"/>
      <c r="L36" s="89"/>
      <c r="N36" s="83"/>
      <c r="O36" s="163" t="s">
        <v>119</v>
      </c>
      <c r="P36" s="165"/>
      <c r="Q36" s="167"/>
      <c r="R36" s="169">
        <f>SUM(R16:R34)</f>
        <v>0</v>
      </c>
      <c r="S36" s="170"/>
      <c r="T36" s="173"/>
      <c r="U36" s="174"/>
      <c r="V36" s="78"/>
      <c r="W36" s="78"/>
      <c r="X36" s="176" t="e">
        <f>AVERAGE(X16:X17,X20:X34)</f>
        <v>#DIV/0!</v>
      </c>
      <c r="Y36" s="78"/>
    </row>
    <row r="37" spans="2:25" ht="18.600000000000001" thickBot="1">
      <c r="B37" s="88"/>
      <c r="C37" s="164"/>
      <c r="D37" s="151"/>
      <c r="E37" s="190"/>
      <c r="F37" s="99"/>
      <c r="G37" s="190"/>
      <c r="H37" s="171"/>
      <c r="I37" s="172"/>
      <c r="J37" s="171"/>
      <c r="K37" s="175"/>
      <c r="L37" s="89"/>
      <c r="N37" s="83"/>
      <c r="O37" s="164"/>
      <c r="P37" s="166"/>
      <c r="Q37" s="168"/>
      <c r="R37" s="171"/>
      <c r="S37" s="172"/>
      <c r="T37" s="171"/>
      <c r="U37" s="175"/>
      <c r="V37" s="78"/>
      <c r="W37" s="78"/>
      <c r="X37" s="177"/>
      <c r="Y37" s="78"/>
    </row>
    <row r="38" spans="2:25" ht="18.600000000000001" thickBot="1">
      <c r="B38" s="90"/>
      <c r="C38" s="91"/>
      <c r="D38" s="92"/>
      <c r="E38" s="92"/>
      <c r="F38" s="92"/>
      <c r="G38" s="92"/>
      <c r="H38" s="93"/>
      <c r="I38" s="93"/>
      <c r="J38" s="93"/>
      <c r="K38" s="93"/>
      <c r="L38" s="94"/>
      <c r="N38" s="83"/>
      <c r="O38" s="83"/>
      <c r="P38" s="78"/>
      <c r="Q38" s="78"/>
      <c r="R38" s="82"/>
      <c r="S38" s="82"/>
      <c r="T38" s="82"/>
      <c r="U38" s="82"/>
      <c r="V38" s="78"/>
      <c r="W38" s="78"/>
      <c r="X38" s="81"/>
      <c r="Y38" s="78"/>
    </row>
    <row r="39" spans="2:25" ht="20.25" customHeight="1">
      <c r="C39" s="181" t="s">
        <v>89</v>
      </c>
      <c r="D39" s="182"/>
      <c r="E39" s="182"/>
      <c r="F39" s="182"/>
      <c r="G39" s="182"/>
      <c r="H39" s="182"/>
      <c r="I39" s="182"/>
      <c r="J39" s="182"/>
      <c r="K39" s="182"/>
      <c r="L39" s="182"/>
      <c r="M39" s="182"/>
      <c r="N39" s="182"/>
      <c r="O39" s="182"/>
      <c r="P39" s="182"/>
      <c r="Q39" s="182"/>
      <c r="R39" s="182"/>
      <c r="S39" s="182"/>
      <c r="T39" s="182"/>
      <c r="U39" s="182"/>
      <c r="V39" s="182"/>
      <c r="W39" s="182"/>
      <c r="X39" s="182"/>
      <c r="Y39" s="182"/>
    </row>
    <row r="40" spans="2:25" ht="20.25" customHeight="1">
      <c r="C40" s="181" t="s">
        <v>35</v>
      </c>
      <c r="D40" s="183"/>
      <c r="E40" s="183"/>
      <c r="F40" s="183"/>
      <c r="G40" s="183"/>
      <c r="H40" s="183"/>
      <c r="I40" s="183"/>
      <c r="J40" s="183"/>
      <c r="K40" s="183"/>
      <c r="L40" s="183"/>
      <c r="M40" s="183"/>
      <c r="N40" s="183"/>
      <c r="O40" s="183"/>
      <c r="P40" s="183"/>
      <c r="Q40" s="183"/>
      <c r="R40" s="183"/>
      <c r="S40" s="183"/>
      <c r="T40" s="183"/>
      <c r="U40" s="183"/>
      <c r="V40" s="183"/>
      <c r="W40" s="183"/>
      <c r="X40" s="183"/>
    </row>
    <row r="41" spans="2:25" ht="20.25" customHeight="1">
      <c r="C41" s="48" t="s">
        <v>93</v>
      </c>
      <c r="D41" s="25"/>
      <c r="E41" s="25"/>
      <c r="F41" s="25"/>
      <c r="G41" s="25"/>
      <c r="H41" s="25"/>
      <c r="I41" s="25"/>
      <c r="J41" s="25"/>
      <c r="K41" s="25"/>
      <c r="L41" s="25"/>
      <c r="M41" s="25"/>
      <c r="N41" s="25"/>
      <c r="O41" s="25"/>
      <c r="P41" s="25"/>
      <c r="Q41" s="25"/>
      <c r="R41" s="25"/>
      <c r="S41" s="25"/>
      <c r="T41" s="25"/>
      <c r="U41" s="25"/>
      <c r="V41" s="25"/>
      <c r="W41" s="25"/>
      <c r="X41" s="25"/>
    </row>
    <row r="42" spans="2:25" ht="20.25" customHeight="1">
      <c r="C42" s="48" t="s">
        <v>113</v>
      </c>
      <c r="D42" s="25"/>
      <c r="E42" s="25"/>
      <c r="F42" s="25"/>
      <c r="G42" s="25"/>
      <c r="H42" s="25"/>
      <c r="I42" s="25"/>
      <c r="J42" s="25"/>
      <c r="K42" s="25"/>
      <c r="L42" s="25"/>
      <c r="M42" s="25"/>
      <c r="N42" s="25"/>
      <c r="O42" s="25"/>
      <c r="P42" s="25"/>
      <c r="Q42" s="25"/>
      <c r="R42" s="25"/>
      <c r="S42" s="25"/>
      <c r="T42" s="25"/>
      <c r="U42" s="25"/>
      <c r="V42" s="25"/>
      <c r="W42" s="25"/>
      <c r="X42" s="25"/>
    </row>
    <row r="43" spans="2:25" ht="20.25" customHeight="1">
      <c r="C43" s="48"/>
      <c r="D43" s="25"/>
      <c r="E43" s="25"/>
      <c r="F43" s="25"/>
      <c r="G43" s="25"/>
      <c r="H43" s="25"/>
      <c r="I43" s="25"/>
      <c r="J43" s="25"/>
      <c r="K43" s="25"/>
      <c r="L43" s="25"/>
      <c r="M43" s="25"/>
      <c r="N43" s="25"/>
      <c r="O43" s="25"/>
      <c r="P43" s="25"/>
      <c r="Q43" s="25"/>
      <c r="R43" s="25"/>
      <c r="S43" s="25"/>
      <c r="T43" s="25"/>
      <c r="U43" s="25"/>
      <c r="V43" s="25"/>
      <c r="W43" s="25"/>
      <c r="X43" s="25"/>
    </row>
  </sheetData>
  <mergeCells count="111">
    <mergeCell ref="J34:K34"/>
    <mergeCell ref="J30:K30"/>
    <mergeCell ref="L5:N5"/>
    <mergeCell ref="E4:H4"/>
    <mergeCell ref="C4:C5"/>
    <mergeCell ref="D8:Y8"/>
    <mergeCell ref="D9:Y9"/>
    <mergeCell ref="F14:F15"/>
    <mergeCell ref="H30:I30"/>
    <mergeCell ref="H26:I26"/>
    <mergeCell ref="H27:I27"/>
    <mergeCell ref="J22:K22"/>
    <mergeCell ref="J23:K23"/>
    <mergeCell ref="J24:K24"/>
    <mergeCell ref="J25:K25"/>
    <mergeCell ref="J26:K26"/>
    <mergeCell ref="J27:K27"/>
    <mergeCell ref="J28:K28"/>
    <mergeCell ref="R30:S30"/>
    <mergeCell ref="G14:G15"/>
    <mergeCell ref="R27:S27"/>
    <mergeCell ref="R28:S28"/>
    <mergeCell ref="T24:U24"/>
    <mergeCell ref="T25:U25"/>
    <mergeCell ref="C39:Y39"/>
    <mergeCell ref="C40:X40"/>
    <mergeCell ref="X36:X37"/>
    <mergeCell ref="T31:U31"/>
    <mergeCell ref="J36:K37"/>
    <mergeCell ref="E36:E37"/>
    <mergeCell ref="G36:G37"/>
    <mergeCell ref="C36:C37"/>
    <mergeCell ref="D36:D37"/>
    <mergeCell ref="H36:I37"/>
    <mergeCell ref="H31:I31"/>
    <mergeCell ref="H32:I32"/>
    <mergeCell ref="H33:I33"/>
    <mergeCell ref="H34:I34"/>
    <mergeCell ref="P36:P37"/>
    <mergeCell ref="Q36:Q37"/>
    <mergeCell ref="T32:U32"/>
    <mergeCell ref="R31:S31"/>
    <mergeCell ref="R32:S32"/>
    <mergeCell ref="R33:S33"/>
    <mergeCell ref="R34:S34"/>
    <mergeCell ref="J31:K31"/>
    <mergeCell ref="J32:K32"/>
    <mergeCell ref="J33:K33"/>
    <mergeCell ref="R36:S37"/>
    <mergeCell ref="T36:U37"/>
    <mergeCell ref="O19:U19"/>
    <mergeCell ref="R17:S17"/>
    <mergeCell ref="R20:S20"/>
    <mergeCell ref="R21:S21"/>
    <mergeCell ref="R22:S22"/>
    <mergeCell ref="R23:S23"/>
    <mergeCell ref="R24:S24"/>
    <mergeCell ref="R25:S25"/>
    <mergeCell ref="R26:S26"/>
    <mergeCell ref="T34:U34"/>
    <mergeCell ref="O36:O37"/>
    <mergeCell ref="T28:U28"/>
    <mergeCell ref="T29:U29"/>
    <mergeCell ref="T26:U26"/>
    <mergeCell ref="T27:U27"/>
    <mergeCell ref="T33:U33"/>
    <mergeCell ref="T30:U30"/>
    <mergeCell ref="T22:U22"/>
    <mergeCell ref="T23:U23"/>
    <mergeCell ref="O14:O15"/>
    <mergeCell ref="P14:P15"/>
    <mergeCell ref="Q14:Q15"/>
    <mergeCell ref="R14:S15"/>
    <mergeCell ref="T17:U17"/>
    <mergeCell ref="R29:S29"/>
    <mergeCell ref="T20:U20"/>
    <mergeCell ref="T21:U21"/>
    <mergeCell ref="H20:I20"/>
    <mergeCell ref="J29:K29"/>
    <mergeCell ref="H22:I22"/>
    <mergeCell ref="H23:I23"/>
    <mergeCell ref="H24:I24"/>
    <mergeCell ref="H25:I25"/>
    <mergeCell ref="H28:I28"/>
    <mergeCell ref="H29:I29"/>
    <mergeCell ref="H21:I21"/>
    <mergeCell ref="J21:K21"/>
    <mergeCell ref="X14:X15"/>
    <mergeCell ref="J20:K20"/>
    <mergeCell ref="O12:X12"/>
    <mergeCell ref="C12:K12"/>
    <mergeCell ref="E5:H5"/>
    <mergeCell ref="I4:J4"/>
    <mergeCell ref="L4:N4"/>
    <mergeCell ref="I5:J5"/>
    <mergeCell ref="C14:C15"/>
    <mergeCell ref="D14:D15"/>
    <mergeCell ref="E14:E15"/>
    <mergeCell ref="T14:U15"/>
    <mergeCell ref="H14:I15"/>
    <mergeCell ref="J14:K15"/>
    <mergeCell ref="H18:I18"/>
    <mergeCell ref="J18:K18"/>
    <mergeCell ref="R18:S18"/>
    <mergeCell ref="T18:U18"/>
    <mergeCell ref="J16:K16"/>
    <mergeCell ref="H16:I16"/>
    <mergeCell ref="H17:I17"/>
    <mergeCell ref="T16:U16"/>
    <mergeCell ref="R16:S16"/>
    <mergeCell ref="J17:K17"/>
  </mergeCells>
  <phoneticPr fontId="1"/>
  <pageMargins left="0.7" right="0.7" top="0.75" bottom="0.75" header="0.3" footer="0.3"/>
  <pageSetup paperSize="9" orientation="portrait" verticalDpi="0" r:id="rId1"/>
  <ignoredErrors>
    <ignoredError sqref="E25" 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984162B1-2380-476D-B1C4-A42B45061B2B}">
            <xm:f>$K$4=関数参照データ!$C$14</xm:f>
            <x14:dxf>
              <fill>
                <patternFill>
                  <bgColor theme="0"/>
                </patternFill>
              </fill>
            </x14:dxf>
          </x14:cfRule>
          <xm:sqref>K5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632BE9E-9085-4882-A6BB-1732DC280E5B}">
          <x14:formula1>
            <xm:f>関数参照データ!$C$4:$C$14</xm:f>
          </x14:formula1>
          <xm:sqref>K4</xm:sqref>
        </x14:dataValidation>
        <x14:dataValidation type="list" allowBlank="1" showInputMessage="1" showErrorMessage="1" xr:uid="{4073D858-FA00-4D1F-A40A-38B75FF7A315}">
          <x14:formula1>
            <xm:f>関数参照データ!$B$4:$B$16</xm:f>
          </x14:formula1>
          <xm:sqref>O5</xm:sqref>
        </x14:dataValidation>
        <x14:dataValidation type="list" allowBlank="1" showInputMessage="1" showErrorMessage="1" xr:uid="{3F53A326-558A-46CE-B70C-4A8F1CE76B6C}">
          <x14:formula1>
            <xm:f>関数参照データ!$G$3:$G$31</xm:f>
          </x14:formula1>
          <xm:sqref>C20:C34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34BFC-29AA-46B2-BE0D-C7AF2322B50E}">
  <sheetPr>
    <tabColor rgb="FF92D050"/>
  </sheetPr>
  <dimension ref="B2:Y27"/>
  <sheetViews>
    <sheetView showZeros="0" zoomScale="70" zoomScaleNormal="70" workbookViewId="0">
      <selection activeCell="M21" sqref="M21"/>
    </sheetView>
  </sheetViews>
  <sheetFormatPr defaultRowHeight="18"/>
  <cols>
    <col min="1" max="1" width="4" customWidth="1"/>
    <col min="2" max="2" width="31.09765625" customWidth="1"/>
    <col min="3" max="3" width="11" customWidth="1"/>
    <col min="4" max="4" width="9.69921875" customWidth="1"/>
    <col min="5" max="5" width="9.765625E-2" customWidth="1"/>
    <col min="6" max="6" width="10.3984375" customWidth="1"/>
    <col min="7" max="7" width="8.8984375" customWidth="1"/>
    <col min="8" max="8" width="10.19921875" customWidth="1"/>
    <col min="10" max="10" width="10.5" customWidth="1"/>
    <col min="11" max="11" width="9.59765625" customWidth="1"/>
    <col min="13" max="13" width="27.8984375" customWidth="1"/>
    <col min="14" max="14" width="10.8984375" customWidth="1"/>
    <col min="15" max="15" width="9" customWidth="1"/>
    <col min="16" max="16" width="10.09765625" customWidth="1"/>
    <col min="17" max="17" width="11.5" customWidth="1"/>
    <col min="18" max="18" width="6.59765625" customWidth="1"/>
    <col min="19" max="19" width="10.19921875" customWidth="1"/>
    <col min="20" max="20" width="10.5" customWidth="1"/>
    <col min="21" max="21" width="7.8984375" customWidth="1"/>
    <col min="22" max="22" width="11.3984375" customWidth="1"/>
    <col min="23" max="23" width="10.19921875" customWidth="1"/>
    <col min="24" max="24" width="10.8984375" customWidth="1"/>
  </cols>
  <sheetData>
    <row r="2" spans="2:25" ht="42" customHeight="1" thickBot="1">
      <c r="B2" s="11" t="s">
        <v>0</v>
      </c>
      <c r="S2" s="24"/>
      <c r="T2" s="24"/>
      <c r="U2" s="24"/>
      <c r="V2" s="24"/>
      <c r="W2" s="24"/>
      <c r="X2" s="24"/>
      <c r="Y2" s="24"/>
    </row>
    <row r="3" spans="2:25" ht="36.75" customHeight="1" thickBot="1">
      <c r="O3" s="34"/>
      <c r="P3" t="s">
        <v>1</v>
      </c>
      <c r="Q3" s="35" t="s">
        <v>2</v>
      </c>
      <c r="S3" s="35"/>
    </row>
    <row r="4" spans="2:25" ht="34.5" customHeight="1" thickBot="1">
      <c r="B4" s="129" t="s">
        <v>106</v>
      </c>
      <c r="C4" s="96" t="s">
        <v>104</v>
      </c>
      <c r="D4" s="108"/>
      <c r="E4" s="225"/>
      <c r="F4" s="225"/>
      <c r="G4" s="226"/>
      <c r="H4" s="232" t="s">
        <v>4</v>
      </c>
      <c r="I4" s="187"/>
      <c r="J4" s="69" t="s">
        <v>41</v>
      </c>
      <c r="K4" s="112" t="s">
        <v>6</v>
      </c>
      <c r="L4" s="113"/>
      <c r="M4" s="100"/>
      <c r="O4" s="45"/>
      <c r="P4" t="s">
        <v>1</v>
      </c>
      <c r="Q4" s="10" t="s">
        <v>7</v>
      </c>
      <c r="S4" s="10"/>
    </row>
    <row r="5" spans="2:25" ht="32.25" customHeight="1" thickBot="1">
      <c r="B5" s="145"/>
      <c r="C5" s="97" t="s">
        <v>3</v>
      </c>
      <c r="D5" s="114"/>
      <c r="E5" s="225"/>
      <c r="F5" s="225"/>
      <c r="G5" s="226"/>
      <c r="H5" s="233" t="s">
        <v>105</v>
      </c>
      <c r="I5" s="192"/>
      <c r="J5" s="12"/>
      <c r="K5" s="112" t="s">
        <v>8</v>
      </c>
      <c r="L5" s="109"/>
      <c r="M5" s="95">
        <v>4</v>
      </c>
      <c r="O5" s="46"/>
      <c r="P5" t="s">
        <v>1</v>
      </c>
      <c r="Q5" s="10" t="s">
        <v>9</v>
      </c>
      <c r="S5" s="10"/>
    </row>
    <row r="6" spans="2:25" ht="18" customHeight="1">
      <c r="H6" s="64" t="s">
        <v>102</v>
      </c>
    </row>
    <row r="7" spans="2:25" ht="30" customHeight="1">
      <c r="B7" s="48"/>
      <c r="C7" s="25"/>
      <c r="D7" s="25"/>
      <c r="E7" s="25"/>
      <c r="F7" s="25"/>
      <c r="G7" s="25"/>
      <c r="H7" s="25"/>
      <c r="I7" s="25"/>
      <c r="J7" s="25"/>
      <c r="K7" s="25"/>
      <c r="L7" s="25"/>
      <c r="M7" s="25"/>
      <c r="N7" s="25"/>
      <c r="O7" s="25"/>
      <c r="P7" s="25"/>
      <c r="Q7" s="25"/>
      <c r="R7" s="25"/>
      <c r="S7" s="25"/>
      <c r="T7" s="25"/>
      <c r="U7" s="25"/>
      <c r="V7" s="25"/>
    </row>
    <row r="8" spans="2:25" ht="32.4">
      <c r="B8" s="22" t="s">
        <v>78</v>
      </c>
      <c r="C8" s="59"/>
      <c r="D8" s="59"/>
      <c r="E8" s="9"/>
      <c r="F8" s="59"/>
      <c r="G8" s="59"/>
      <c r="H8" s="59"/>
      <c r="I8" s="59"/>
      <c r="J8" s="59"/>
      <c r="K8" s="59"/>
      <c r="L8" s="59"/>
      <c r="M8" s="59"/>
      <c r="N8" s="59"/>
      <c r="O8" s="59"/>
      <c r="P8" s="59"/>
      <c r="Q8" s="59"/>
      <c r="R8" s="59"/>
      <c r="S8" s="59"/>
      <c r="T8" s="59"/>
      <c r="U8" s="59"/>
      <c r="V8" s="59"/>
    </row>
    <row r="9" spans="2:25" ht="18.600000000000001" thickBot="1">
      <c r="B9" s="59"/>
    </row>
    <row r="10" spans="2:25" ht="36.75" customHeight="1" thickBot="1">
      <c r="B10" s="19"/>
      <c r="C10" s="17" t="s">
        <v>24</v>
      </c>
      <c r="I10" s="191" t="s">
        <v>25</v>
      </c>
      <c r="J10" s="192"/>
      <c r="N10" s="21" t="s">
        <v>11</v>
      </c>
      <c r="T10" s="193" t="s">
        <v>26</v>
      </c>
      <c r="U10" s="192"/>
      <c r="V10" s="20"/>
    </row>
    <row r="11" spans="2:25" ht="47.25" customHeight="1" thickBot="1">
      <c r="B11" s="8"/>
      <c r="C11" s="194" t="s">
        <v>27</v>
      </c>
      <c r="D11" s="195"/>
      <c r="E11" s="195"/>
      <c r="F11" s="195"/>
      <c r="G11" s="195"/>
      <c r="H11" s="195"/>
      <c r="I11" s="196" t="s">
        <v>28</v>
      </c>
      <c r="J11" s="192"/>
      <c r="M11" s="8"/>
      <c r="N11" s="197" t="s">
        <v>29</v>
      </c>
      <c r="O11" s="109"/>
      <c r="P11" s="109"/>
      <c r="Q11" s="109"/>
      <c r="R11" s="109"/>
      <c r="S11" s="110"/>
      <c r="T11" s="196" t="s">
        <v>28</v>
      </c>
      <c r="U11" s="187"/>
      <c r="V11" s="23" t="s">
        <v>111</v>
      </c>
    </row>
    <row r="12" spans="2:25" ht="69.75" customHeight="1" thickBot="1">
      <c r="B12" s="5" t="s">
        <v>30</v>
      </c>
      <c r="C12" s="234"/>
      <c r="D12" s="115"/>
      <c r="E12" s="115"/>
      <c r="F12" s="115"/>
      <c r="G12" s="115"/>
      <c r="H12" s="115"/>
      <c r="I12" s="200"/>
      <c r="J12" s="201"/>
      <c r="M12" s="5" t="s">
        <v>30</v>
      </c>
      <c r="N12" s="235"/>
      <c r="O12" s="236"/>
      <c r="P12" s="236"/>
      <c r="Q12" s="236"/>
      <c r="R12" s="236"/>
      <c r="S12" s="237"/>
      <c r="T12" s="238"/>
      <c r="U12" s="116"/>
      <c r="V12" s="37" t="e">
        <f>T12/I12</f>
        <v>#DIV/0!</v>
      </c>
    </row>
    <row r="13" spans="2:25" ht="69.75" customHeight="1" thickBot="1">
      <c r="B13" s="6" t="s">
        <v>32</v>
      </c>
      <c r="C13" s="234"/>
      <c r="D13" s="115"/>
      <c r="E13" s="115"/>
      <c r="F13" s="115"/>
      <c r="G13" s="115"/>
      <c r="H13" s="115"/>
      <c r="I13" s="200"/>
      <c r="J13" s="201"/>
      <c r="M13" s="6" t="s">
        <v>32</v>
      </c>
      <c r="N13" s="235"/>
      <c r="O13" s="236"/>
      <c r="P13" s="236"/>
      <c r="Q13" s="236"/>
      <c r="R13" s="236"/>
      <c r="S13" s="237"/>
      <c r="T13" s="238"/>
      <c r="U13" s="116"/>
      <c r="V13" s="38" t="e">
        <f>T13/I13</f>
        <v>#DIV/0!</v>
      </c>
    </row>
    <row r="14" spans="2:25" ht="36" customHeight="1">
      <c r="B14" s="59"/>
      <c r="C14" s="59"/>
      <c r="D14" s="59"/>
      <c r="E14" s="9"/>
      <c r="F14" s="59"/>
      <c r="G14" s="59"/>
      <c r="H14" s="59"/>
      <c r="I14" s="59"/>
      <c r="J14" s="59"/>
      <c r="K14" s="59"/>
      <c r="L14" s="59"/>
      <c r="M14" s="59"/>
      <c r="N14" s="59"/>
      <c r="O14" s="59"/>
      <c r="P14" s="59"/>
      <c r="Q14" s="59"/>
      <c r="R14" s="59"/>
      <c r="S14" s="59"/>
      <c r="U14" s="59"/>
      <c r="V14" s="59"/>
    </row>
    <row r="15" spans="2:25" ht="43.5" customHeight="1">
      <c r="B15" s="17" t="s">
        <v>79</v>
      </c>
      <c r="C15" s="14"/>
    </row>
    <row r="16" spans="2:25" ht="18" customHeight="1" thickBot="1">
      <c r="B16" s="76"/>
    </row>
    <row r="17" spans="2:22" ht="30.75" customHeight="1" thickBot="1">
      <c r="B17" s="19"/>
      <c r="C17" s="17" t="s">
        <v>24</v>
      </c>
      <c r="I17" s="191" t="s">
        <v>25</v>
      </c>
      <c r="J17" s="192"/>
      <c r="N17" s="21" t="s">
        <v>11</v>
      </c>
      <c r="T17" s="193" t="s">
        <v>26</v>
      </c>
      <c r="U17" s="192"/>
      <c r="V17" s="20"/>
    </row>
    <row r="18" spans="2:22" ht="48.75" customHeight="1" thickBot="1">
      <c r="B18" s="8"/>
      <c r="C18" s="194" t="s">
        <v>27</v>
      </c>
      <c r="D18" s="195"/>
      <c r="E18" s="195"/>
      <c r="F18" s="195"/>
      <c r="G18" s="195"/>
      <c r="H18" s="192"/>
      <c r="I18" s="196" t="s">
        <v>28</v>
      </c>
      <c r="J18" s="192"/>
      <c r="M18" s="8"/>
      <c r="N18" s="197" t="s">
        <v>29</v>
      </c>
      <c r="O18" s="109"/>
      <c r="P18" s="109"/>
      <c r="Q18" s="109"/>
      <c r="R18" s="109"/>
      <c r="S18" s="110"/>
      <c r="T18" s="196" t="s">
        <v>28</v>
      </c>
      <c r="U18" s="187"/>
      <c r="V18" s="23" t="s">
        <v>111</v>
      </c>
    </row>
    <row r="19" spans="2:22" ht="67.5" customHeight="1" thickBot="1">
      <c r="B19" s="5" t="s">
        <v>30</v>
      </c>
      <c r="C19" s="234"/>
      <c r="D19" s="115"/>
      <c r="E19" s="115"/>
      <c r="F19" s="115"/>
      <c r="G19" s="115"/>
      <c r="H19" s="116"/>
      <c r="I19" s="200"/>
      <c r="J19" s="201"/>
      <c r="M19" s="5" t="s">
        <v>30</v>
      </c>
      <c r="N19" s="235"/>
      <c r="O19" s="236"/>
      <c r="P19" s="236"/>
      <c r="Q19" s="236"/>
      <c r="R19" s="236"/>
      <c r="S19" s="237"/>
      <c r="T19" s="238"/>
      <c r="U19" s="116"/>
      <c r="V19" s="37" t="e">
        <f>T19/I19</f>
        <v>#DIV/0!</v>
      </c>
    </row>
    <row r="20" spans="2:22" ht="67.5" customHeight="1" thickBot="1">
      <c r="B20" s="6" t="s">
        <v>32</v>
      </c>
      <c r="C20" s="234"/>
      <c r="D20" s="115"/>
      <c r="E20" s="115"/>
      <c r="F20" s="115"/>
      <c r="G20" s="115"/>
      <c r="H20" s="116"/>
      <c r="I20" s="200"/>
      <c r="J20" s="201"/>
      <c r="M20" s="6" t="s">
        <v>32</v>
      </c>
      <c r="N20" s="235"/>
      <c r="O20" s="236"/>
      <c r="P20" s="236"/>
      <c r="Q20" s="236"/>
      <c r="R20" s="236"/>
      <c r="S20" s="237"/>
      <c r="T20" s="238"/>
      <c r="U20" s="116"/>
      <c r="V20" s="38" t="e">
        <f>T20/I20</f>
        <v>#DIV/0!</v>
      </c>
    </row>
    <row r="21" spans="2:22" ht="19.2">
      <c r="B21" s="18"/>
      <c r="C21" s="18"/>
    </row>
    <row r="22" spans="2:22" ht="27.6" thickBot="1">
      <c r="B22" s="17" t="s">
        <v>33</v>
      </c>
    </row>
    <row r="23" spans="2:22">
      <c r="B23" s="239"/>
      <c r="C23" s="240"/>
      <c r="D23" s="240"/>
      <c r="E23" s="240"/>
      <c r="F23" s="240"/>
      <c r="G23" s="240"/>
      <c r="H23" s="240"/>
      <c r="I23" s="240"/>
      <c r="J23" s="240"/>
      <c r="K23" s="240"/>
      <c r="L23" s="240"/>
      <c r="M23" s="240"/>
      <c r="N23" s="240"/>
      <c r="O23" s="240"/>
      <c r="P23" s="240"/>
      <c r="Q23" s="240"/>
      <c r="R23" s="240"/>
      <c r="S23" s="240"/>
      <c r="T23" s="240"/>
      <c r="U23" s="240"/>
      <c r="V23" s="241"/>
    </row>
    <row r="24" spans="2:22">
      <c r="B24" s="242"/>
      <c r="C24" s="243"/>
      <c r="D24" s="243"/>
      <c r="E24" s="243"/>
      <c r="F24" s="243"/>
      <c r="G24" s="243"/>
      <c r="H24" s="243"/>
      <c r="I24" s="243"/>
      <c r="J24" s="243"/>
      <c r="K24" s="243"/>
      <c r="L24" s="243"/>
      <c r="M24" s="243"/>
      <c r="N24" s="243"/>
      <c r="O24" s="243"/>
      <c r="P24" s="243"/>
      <c r="Q24" s="243"/>
      <c r="R24" s="243"/>
      <c r="S24" s="243"/>
      <c r="T24" s="243"/>
      <c r="U24" s="243"/>
      <c r="V24" s="244"/>
    </row>
    <row r="25" spans="2:22">
      <c r="B25" s="242"/>
      <c r="C25" s="243"/>
      <c r="D25" s="243"/>
      <c r="E25" s="243"/>
      <c r="F25" s="243"/>
      <c r="G25" s="243"/>
      <c r="H25" s="243"/>
      <c r="I25" s="243"/>
      <c r="J25" s="243"/>
      <c r="K25" s="243"/>
      <c r="L25" s="243"/>
      <c r="M25" s="243"/>
      <c r="N25" s="243"/>
      <c r="O25" s="243"/>
      <c r="P25" s="243"/>
      <c r="Q25" s="243"/>
      <c r="R25" s="243"/>
      <c r="S25" s="243"/>
      <c r="T25" s="243"/>
      <c r="U25" s="243"/>
      <c r="V25" s="244"/>
    </row>
    <row r="26" spans="2:22">
      <c r="B26" s="242"/>
      <c r="C26" s="243"/>
      <c r="D26" s="243"/>
      <c r="E26" s="243"/>
      <c r="F26" s="243"/>
      <c r="G26" s="243"/>
      <c r="H26" s="243"/>
      <c r="I26" s="243"/>
      <c r="J26" s="243"/>
      <c r="K26" s="243"/>
      <c r="L26" s="243"/>
      <c r="M26" s="243"/>
      <c r="N26" s="243"/>
      <c r="O26" s="243"/>
      <c r="P26" s="243"/>
      <c r="Q26" s="243"/>
      <c r="R26" s="243"/>
      <c r="S26" s="243"/>
      <c r="T26" s="243"/>
      <c r="U26" s="243"/>
      <c r="V26" s="244"/>
    </row>
    <row r="27" spans="2:22" ht="18.600000000000001" thickBot="1">
      <c r="B27" s="245"/>
      <c r="C27" s="246"/>
      <c r="D27" s="246"/>
      <c r="E27" s="246"/>
      <c r="F27" s="246"/>
      <c r="G27" s="246"/>
      <c r="H27" s="246"/>
      <c r="I27" s="246"/>
      <c r="J27" s="246"/>
      <c r="K27" s="246"/>
      <c r="L27" s="246"/>
      <c r="M27" s="246"/>
      <c r="N27" s="246"/>
      <c r="O27" s="246"/>
      <c r="P27" s="246"/>
      <c r="Q27" s="246"/>
      <c r="R27" s="246"/>
      <c r="S27" s="246"/>
      <c r="T27" s="246"/>
      <c r="U27" s="246"/>
      <c r="V27" s="231"/>
    </row>
  </sheetData>
  <mergeCells count="36">
    <mergeCell ref="B4:B5"/>
    <mergeCell ref="B23:V27"/>
    <mergeCell ref="C19:H19"/>
    <mergeCell ref="I19:J19"/>
    <mergeCell ref="N19:S19"/>
    <mergeCell ref="T19:U19"/>
    <mergeCell ref="C20:H20"/>
    <mergeCell ref="I20:J20"/>
    <mergeCell ref="N20:S20"/>
    <mergeCell ref="T20:U20"/>
    <mergeCell ref="I17:J17"/>
    <mergeCell ref="T17:U17"/>
    <mergeCell ref="C18:H18"/>
    <mergeCell ref="I18:J18"/>
    <mergeCell ref="N18:S18"/>
    <mergeCell ref="T18:U18"/>
    <mergeCell ref="C12:H12"/>
    <mergeCell ref="I12:J12"/>
    <mergeCell ref="N12:S12"/>
    <mergeCell ref="T12:U12"/>
    <mergeCell ref="C13:H13"/>
    <mergeCell ref="I13:J13"/>
    <mergeCell ref="N13:S13"/>
    <mergeCell ref="T13:U13"/>
    <mergeCell ref="I10:J10"/>
    <mergeCell ref="T10:U10"/>
    <mergeCell ref="C11:H11"/>
    <mergeCell ref="I11:J11"/>
    <mergeCell ref="N11:S11"/>
    <mergeCell ref="T11:U11"/>
    <mergeCell ref="D4:G4"/>
    <mergeCell ref="H4:I4"/>
    <mergeCell ref="K4:L4"/>
    <mergeCell ref="D5:G5"/>
    <mergeCell ref="H5:I5"/>
    <mergeCell ref="K5:L5"/>
  </mergeCells>
  <phoneticPr fontId="1"/>
  <pageMargins left="0.7" right="0.7" top="0.75" bottom="0.75" header="0.3" footer="0.3"/>
  <pageSetup paperSize="9" orientation="portrait"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46C21018-99D9-4111-9E78-56AE265ECA71}">
            <xm:f>$K$4=関数参照データ!$C$14</xm:f>
            <x14:dxf>
              <fill>
                <patternFill>
                  <bgColor theme="0"/>
                </patternFill>
              </fill>
            </x14:dxf>
          </x14:cfRule>
          <xm:sqref>J5:K5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E5629CD-FE38-4D51-BAF5-ECB07CCD5673}">
          <x14:formula1>
            <xm:f>関数参照データ!$B$4:$B$16</xm:f>
          </x14:formula1>
          <xm:sqref>M5</xm:sqref>
        </x14:dataValidation>
        <x14:dataValidation type="list" allowBlank="1" showInputMessage="1" showErrorMessage="1" xr:uid="{401A9ECF-83DE-40C8-B3C1-CCD6550D1E66}">
          <x14:formula1>
            <xm:f>関数参照データ!$C$4:$C$14</xm:f>
          </x14:formula1>
          <xm:sqref>J4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7133C-9E6B-4F76-BF35-5EC6BAE683FC}">
  <dimension ref="B2:L35"/>
  <sheetViews>
    <sheetView topLeftCell="C7" workbookViewId="0">
      <selection activeCell="K4" sqref="K4"/>
    </sheetView>
  </sheetViews>
  <sheetFormatPr defaultRowHeight="18"/>
  <cols>
    <col min="3" max="3" width="16.3984375" customWidth="1"/>
    <col min="4" max="4" width="28.3984375" customWidth="1"/>
    <col min="5" max="5" width="24.09765625" customWidth="1"/>
    <col min="6" max="6" width="28" customWidth="1"/>
    <col min="7" max="7" width="26.59765625" customWidth="1"/>
    <col min="8" max="8" width="17.8984375" customWidth="1"/>
    <col min="9" max="9" width="16" customWidth="1"/>
    <col min="10" max="10" width="17.8984375" customWidth="1"/>
    <col min="11" max="11" width="20.5" customWidth="1"/>
    <col min="12" max="12" width="23.59765625" customWidth="1"/>
  </cols>
  <sheetData>
    <row r="2" spans="2:12">
      <c r="G2" t="s">
        <v>36</v>
      </c>
      <c r="H2" s="1" t="s">
        <v>86</v>
      </c>
      <c r="J2" s="1" t="s">
        <v>87</v>
      </c>
      <c r="K2" t="s">
        <v>37</v>
      </c>
      <c r="L2" t="s">
        <v>36</v>
      </c>
    </row>
    <row r="3" spans="2:12">
      <c r="E3" s="1" t="s">
        <v>38</v>
      </c>
      <c r="G3" s="1"/>
      <c r="H3" s="1" t="s">
        <v>39</v>
      </c>
      <c r="I3" s="1" t="s">
        <v>40</v>
      </c>
      <c r="K3" s="32"/>
      <c r="L3" s="1"/>
    </row>
    <row r="4" spans="2:12">
      <c r="B4">
        <v>1</v>
      </c>
      <c r="C4" s="2" t="s">
        <v>41</v>
      </c>
      <c r="D4" s="2"/>
      <c r="E4">
        <v>54.9</v>
      </c>
      <c r="F4" s="1" t="s">
        <v>21</v>
      </c>
      <c r="G4" s="1" t="s">
        <v>21</v>
      </c>
      <c r="H4">
        <v>38.299999999999997</v>
      </c>
      <c r="I4" s="2" t="s">
        <v>42</v>
      </c>
      <c r="J4">
        <v>1.9E-2</v>
      </c>
      <c r="K4">
        <f t="shared" ref="K4:K28" si="0">J4*H4*44/12</f>
        <v>2.6682333333333332</v>
      </c>
      <c r="L4" s="1" t="s">
        <v>21</v>
      </c>
    </row>
    <row r="5" spans="2:12">
      <c r="B5">
        <v>2</v>
      </c>
      <c r="C5" s="2" t="s">
        <v>5</v>
      </c>
      <c r="D5" s="2"/>
      <c r="E5">
        <v>45.7</v>
      </c>
      <c r="F5" s="1" t="s">
        <v>44</v>
      </c>
      <c r="G5" s="1" t="s">
        <v>44</v>
      </c>
      <c r="H5">
        <v>33.4</v>
      </c>
      <c r="I5" s="2" t="s">
        <v>42</v>
      </c>
      <c r="J5">
        <v>1.8700000000000001E-2</v>
      </c>
      <c r="K5">
        <f t="shared" si="0"/>
        <v>2.2901266666666666</v>
      </c>
      <c r="L5" s="1" t="s">
        <v>44</v>
      </c>
    </row>
    <row r="6" spans="2:12">
      <c r="B6">
        <v>3</v>
      </c>
      <c r="C6" s="2" t="s">
        <v>45</v>
      </c>
      <c r="D6" s="2"/>
      <c r="E6">
        <v>44.1</v>
      </c>
      <c r="F6" s="1" t="s">
        <v>46</v>
      </c>
      <c r="G6" s="1" t="s">
        <v>46</v>
      </c>
      <c r="H6">
        <v>36.5</v>
      </c>
      <c r="I6" s="2" t="s">
        <v>42</v>
      </c>
      <c r="J6">
        <v>1.8700000000000001E-2</v>
      </c>
      <c r="K6">
        <f t="shared" si="0"/>
        <v>2.5026833333333336</v>
      </c>
      <c r="L6" s="1" t="s">
        <v>46</v>
      </c>
    </row>
    <row r="7" spans="2:12">
      <c r="B7">
        <v>4</v>
      </c>
      <c r="C7" s="2" t="s">
        <v>47</v>
      </c>
      <c r="E7">
        <v>37.700000000000003</v>
      </c>
      <c r="F7" s="26" t="s">
        <v>48</v>
      </c>
      <c r="G7" s="26" t="s">
        <v>48</v>
      </c>
      <c r="H7">
        <v>38</v>
      </c>
      <c r="I7" s="2" t="s">
        <v>42</v>
      </c>
      <c r="J7">
        <v>1.8800000000000001E-2</v>
      </c>
      <c r="K7">
        <f t="shared" si="0"/>
        <v>2.6194666666666668</v>
      </c>
      <c r="L7" s="26" t="s">
        <v>48</v>
      </c>
    </row>
    <row r="8" spans="2:12">
      <c r="B8">
        <v>5</v>
      </c>
      <c r="C8" s="2" t="s">
        <v>49</v>
      </c>
      <c r="E8">
        <v>46.5</v>
      </c>
      <c r="F8" s="26" t="s">
        <v>23</v>
      </c>
      <c r="G8" s="26" t="s">
        <v>23</v>
      </c>
      <c r="H8">
        <v>38.9</v>
      </c>
      <c r="I8" s="2" t="s">
        <v>42</v>
      </c>
      <c r="J8">
        <v>1.9300000000000001E-2</v>
      </c>
      <c r="K8">
        <f t="shared" si="0"/>
        <v>2.7528233333333336</v>
      </c>
      <c r="L8" s="26" t="s">
        <v>23</v>
      </c>
    </row>
    <row r="9" spans="2:12">
      <c r="B9">
        <v>6</v>
      </c>
      <c r="C9" s="2" t="s">
        <v>50</v>
      </c>
      <c r="E9">
        <v>35</v>
      </c>
      <c r="F9" s="1" t="s">
        <v>51</v>
      </c>
      <c r="G9" s="1" t="s">
        <v>51</v>
      </c>
      <c r="H9">
        <v>41.8</v>
      </c>
      <c r="I9" s="2" t="s">
        <v>42</v>
      </c>
      <c r="J9">
        <v>2.0199999999999999E-2</v>
      </c>
      <c r="K9">
        <f t="shared" si="0"/>
        <v>3.0959866666666662</v>
      </c>
      <c r="L9" s="1" t="s">
        <v>51</v>
      </c>
    </row>
    <row r="10" spans="2:12">
      <c r="B10">
        <v>7</v>
      </c>
      <c r="C10" s="2" t="s">
        <v>52</v>
      </c>
      <c r="E10">
        <v>52.1</v>
      </c>
      <c r="F10" s="1" t="s">
        <v>53</v>
      </c>
      <c r="G10" s="1" t="s">
        <v>53</v>
      </c>
      <c r="H10">
        <v>36.299999999999997</v>
      </c>
      <c r="I10" s="2" t="s">
        <v>42</v>
      </c>
      <c r="J10">
        <v>1.8599999999999998E-2</v>
      </c>
      <c r="K10">
        <f t="shared" si="0"/>
        <v>2.4756599999999995</v>
      </c>
      <c r="L10" s="1" t="s">
        <v>53</v>
      </c>
    </row>
    <row r="11" spans="2:12">
      <c r="B11">
        <v>8</v>
      </c>
      <c r="C11" s="2" t="s">
        <v>54</v>
      </c>
      <c r="E11">
        <v>56.9</v>
      </c>
      <c r="F11" s="1" t="s">
        <v>55</v>
      </c>
      <c r="G11" s="1" t="s">
        <v>55</v>
      </c>
      <c r="H11">
        <v>40</v>
      </c>
      <c r="I11" s="2" t="s">
        <v>56</v>
      </c>
      <c r="J11">
        <v>2.0400000000000001E-2</v>
      </c>
      <c r="K11">
        <f t="shared" si="0"/>
        <v>2.9920000000000004</v>
      </c>
      <c r="L11" s="1" t="s">
        <v>55</v>
      </c>
    </row>
    <row r="12" spans="2:12">
      <c r="B12">
        <v>9</v>
      </c>
      <c r="C12" s="2" t="s">
        <v>57</v>
      </c>
      <c r="E12">
        <v>47.9</v>
      </c>
      <c r="F12" s="1" t="s">
        <v>58</v>
      </c>
      <c r="G12" s="1" t="s">
        <v>58</v>
      </c>
      <c r="H12">
        <v>29</v>
      </c>
      <c r="I12" s="2" t="s">
        <v>56</v>
      </c>
      <c r="J12">
        <v>2.9899999999999999E-2</v>
      </c>
      <c r="K12">
        <f t="shared" si="0"/>
        <v>3.1793666666666667</v>
      </c>
      <c r="L12" s="1" t="s">
        <v>58</v>
      </c>
    </row>
    <row r="13" spans="2:12">
      <c r="B13">
        <v>10</v>
      </c>
      <c r="C13" s="2" t="s">
        <v>59</v>
      </c>
      <c r="E13">
        <v>70.5</v>
      </c>
      <c r="F13" s="1" t="s">
        <v>60</v>
      </c>
      <c r="G13" s="1" t="s">
        <v>60</v>
      </c>
      <c r="H13">
        <v>50.1</v>
      </c>
      <c r="I13" s="2" t="s">
        <v>56</v>
      </c>
      <c r="J13">
        <v>1.6299999999999999E-2</v>
      </c>
      <c r="K13">
        <f t="shared" si="0"/>
        <v>2.99431</v>
      </c>
      <c r="L13" s="1" t="s">
        <v>60</v>
      </c>
    </row>
    <row r="14" spans="2:12">
      <c r="B14">
        <v>11</v>
      </c>
      <c r="C14" s="2" t="s">
        <v>61</v>
      </c>
      <c r="F14" s="26" t="s">
        <v>62</v>
      </c>
      <c r="G14" s="26" t="s">
        <v>62</v>
      </c>
      <c r="H14">
        <v>54.7</v>
      </c>
      <c r="I14" s="2" t="s">
        <v>56</v>
      </c>
      <c r="J14">
        <v>1.3899999999999999E-2</v>
      </c>
      <c r="K14">
        <f t="shared" si="0"/>
        <v>2.7878766666666661</v>
      </c>
      <c r="L14" s="26" t="s">
        <v>62</v>
      </c>
    </row>
    <row r="15" spans="2:12">
      <c r="B15">
        <v>12</v>
      </c>
      <c r="F15" s="27" t="s">
        <v>65</v>
      </c>
      <c r="G15" s="27" t="s">
        <v>65</v>
      </c>
      <c r="H15" s="31">
        <v>38.4</v>
      </c>
      <c r="I15" s="2" t="s">
        <v>66</v>
      </c>
      <c r="J15">
        <v>1.3899999999999999E-2</v>
      </c>
      <c r="K15">
        <f t="shared" si="0"/>
        <v>1.9571199999999997</v>
      </c>
      <c r="L15" s="27" t="s">
        <v>65</v>
      </c>
    </row>
    <row r="16" spans="2:12">
      <c r="C16" s="2"/>
      <c r="F16" s="30" t="s">
        <v>63</v>
      </c>
      <c r="G16" s="30" t="s">
        <v>63</v>
      </c>
      <c r="H16" s="29">
        <v>34.799999999999997</v>
      </c>
      <c r="I16" s="2" t="s">
        <v>42</v>
      </c>
      <c r="J16">
        <v>1.83E-2</v>
      </c>
      <c r="K16">
        <f t="shared" si="0"/>
        <v>2.33508</v>
      </c>
      <c r="L16" s="30" t="s">
        <v>63</v>
      </c>
    </row>
    <row r="17" spans="3:12">
      <c r="C17" s="2"/>
      <c r="F17" s="28" t="s">
        <v>64</v>
      </c>
      <c r="G17" s="28" t="s">
        <v>64</v>
      </c>
      <c r="H17" s="29">
        <v>33.299999999999997</v>
      </c>
      <c r="I17" s="2" t="s">
        <v>42</v>
      </c>
      <c r="J17">
        <v>1.8599999999999998E-2</v>
      </c>
      <c r="K17">
        <f t="shared" si="0"/>
        <v>2.2710599999999999</v>
      </c>
      <c r="L17" s="28" t="s">
        <v>64</v>
      </c>
    </row>
    <row r="18" spans="3:12">
      <c r="F18" s="27" t="s">
        <v>67</v>
      </c>
      <c r="G18" s="27" t="s">
        <v>67</v>
      </c>
      <c r="H18" s="29">
        <v>28.7</v>
      </c>
      <c r="I18" s="2" t="s">
        <v>56</v>
      </c>
      <c r="J18">
        <v>2.46E-2</v>
      </c>
      <c r="K18">
        <f t="shared" si="0"/>
        <v>2.58874</v>
      </c>
      <c r="L18" s="27" t="s">
        <v>67</v>
      </c>
    </row>
    <row r="19" spans="3:12">
      <c r="F19" s="27" t="s">
        <v>68</v>
      </c>
      <c r="G19" s="27" t="s">
        <v>68</v>
      </c>
      <c r="H19" s="29">
        <v>28.9</v>
      </c>
      <c r="I19" s="2" t="s">
        <v>56</v>
      </c>
      <c r="J19">
        <v>2.4500000000000001E-2</v>
      </c>
      <c r="K19">
        <f t="shared" si="0"/>
        <v>2.5961833333333333</v>
      </c>
      <c r="L19" s="27" t="s">
        <v>68</v>
      </c>
    </row>
    <row r="20" spans="3:12">
      <c r="F20" s="27" t="s">
        <v>22</v>
      </c>
      <c r="G20" s="27" t="s">
        <v>22</v>
      </c>
      <c r="H20" s="29">
        <v>26.1</v>
      </c>
      <c r="I20" s="2" t="s">
        <v>56</v>
      </c>
      <c r="J20">
        <v>2.4299999999999999E-2</v>
      </c>
      <c r="K20">
        <f t="shared" si="0"/>
        <v>2.32551</v>
      </c>
      <c r="L20" s="27" t="s">
        <v>22</v>
      </c>
    </row>
    <row r="21" spans="3:12">
      <c r="C21" t="s">
        <v>82</v>
      </c>
      <c r="F21" s="27" t="s">
        <v>69</v>
      </c>
      <c r="G21" s="27" t="s">
        <v>69</v>
      </c>
      <c r="H21" s="29">
        <v>24.2</v>
      </c>
      <c r="I21" s="2" t="s">
        <v>56</v>
      </c>
      <c r="J21">
        <v>2.4199999999999999E-2</v>
      </c>
      <c r="K21">
        <f t="shared" si="0"/>
        <v>2.1473466666666665</v>
      </c>
      <c r="L21" s="27" t="s">
        <v>69</v>
      </c>
    </row>
    <row r="22" spans="3:12">
      <c r="C22" t="s">
        <v>83</v>
      </c>
      <c r="F22" s="27" t="s">
        <v>70</v>
      </c>
      <c r="G22" s="27" t="s">
        <v>70</v>
      </c>
      <c r="H22" s="29">
        <v>27.8</v>
      </c>
      <c r="I22" s="2" t="s">
        <v>56</v>
      </c>
      <c r="J22">
        <v>2.5899999999999999E-2</v>
      </c>
      <c r="K22">
        <f t="shared" si="0"/>
        <v>2.640073333333333</v>
      </c>
      <c r="L22" s="27" t="s">
        <v>70</v>
      </c>
    </row>
    <row r="23" spans="3:12">
      <c r="F23" s="27" t="s">
        <v>71</v>
      </c>
      <c r="G23" s="27" t="s">
        <v>71</v>
      </c>
      <c r="H23" s="29">
        <v>29</v>
      </c>
      <c r="I23" s="2" t="s">
        <v>56</v>
      </c>
      <c r="J23">
        <v>2.9899999999999999E-2</v>
      </c>
      <c r="K23">
        <f t="shared" si="0"/>
        <v>3.1793666666666667</v>
      </c>
      <c r="L23" s="27" t="s">
        <v>71</v>
      </c>
    </row>
    <row r="24" spans="3:12">
      <c r="F24" s="27" t="s">
        <v>72</v>
      </c>
      <c r="G24" s="27" t="s">
        <v>72</v>
      </c>
      <c r="H24" s="31">
        <v>37.299999999999997</v>
      </c>
      <c r="I24" s="2" t="s">
        <v>56</v>
      </c>
      <c r="J24">
        <v>2.0899999999999998E-2</v>
      </c>
      <c r="K24">
        <f t="shared" si="0"/>
        <v>2.8584233333333326</v>
      </c>
      <c r="L24" s="27" t="s">
        <v>72</v>
      </c>
    </row>
    <row r="25" spans="3:12">
      <c r="F25" s="27" t="s">
        <v>73</v>
      </c>
      <c r="G25" s="27" t="s">
        <v>73</v>
      </c>
      <c r="H25" s="29">
        <v>18.399999999999999</v>
      </c>
      <c r="I25" s="2" t="s">
        <v>66</v>
      </c>
      <c r="J25">
        <v>1.09E-2</v>
      </c>
      <c r="K25">
        <f t="shared" si="0"/>
        <v>0.73538666666666652</v>
      </c>
      <c r="L25" s="27" t="s">
        <v>73</v>
      </c>
    </row>
    <row r="26" spans="3:12">
      <c r="F26" s="27" t="s">
        <v>74</v>
      </c>
      <c r="G26" s="27" t="s">
        <v>74</v>
      </c>
      <c r="H26" s="31">
        <v>3.23</v>
      </c>
      <c r="I26" s="2" t="s">
        <v>66</v>
      </c>
      <c r="J26">
        <v>2.64E-2</v>
      </c>
      <c r="K26">
        <f t="shared" si="0"/>
        <v>0.312664</v>
      </c>
      <c r="L26" s="27" t="s">
        <v>74</v>
      </c>
    </row>
    <row r="27" spans="3:12">
      <c r="F27" s="27" t="s">
        <v>75</v>
      </c>
      <c r="G27" s="27" t="s">
        <v>75</v>
      </c>
      <c r="H27" s="29">
        <v>3.45</v>
      </c>
      <c r="I27" s="2" t="s">
        <v>66</v>
      </c>
      <c r="J27">
        <v>2.64E-2</v>
      </c>
      <c r="K27">
        <f t="shared" si="0"/>
        <v>0.33396000000000003</v>
      </c>
      <c r="L27" s="27" t="s">
        <v>75</v>
      </c>
    </row>
    <row r="28" spans="3:12">
      <c r="F28" s="27" t="s">
        <v>76</v>
      </c>
      <c r="G28" s="27" t="s">
        <v>76</v>
      </c>
      <c r="H28" s="31">
        <v>7.53</v>
      </c>
      <c r="I28" s="2" t="s">
        <v>66</v>
      </c>
      <c r="J28">
        <v>4.2000000000000003E-2</v>
      </c>
      <c r="K28">
        <f t="shared" si="0"/>
        <v>1.1596200000000001</v>
      </c>
      <c r="L28" s="27" t="s">
        <v>76</v>
      </c>
    </row>
    <row r="29" spans="3:12">
      <c r="F29" s="27" t="s">
        <v>80</v>
      </c>
      <c r="G29" s="27" t="s">
        <v>80</v>
      </c>
      <c r="H29" s="29">
        <v>1.17</v>
      </c>
      <c r="I29" s="74" t="s">
        <v>88</v>
      </c>
      <c r="K29">
        <v>6.54E-2</v>
      </c>
      <c r="L29" s="27" t="s">
        <v>80</v>
      </c>
    </row>
    <row r="30" spans="3:12">
      <c r="F30" s="27" t="s">
        <v>81</v>
      </c>
      <c r="G30" s="27" t="s">
        <v>81</v>
      </c>
      <c r="H30" s="31">
        <v>1.19</v>
      </c>
      <c r="I30" s="74" t="s">
        <v>88</v>
      </c>
      <c r="K30" s="75">
        <v>5.3199999999999997E-2</v>
      </c>
      <c r="L30" s="27" t="s">
        <v>81</v>
      </c>
    </row>
    <row r="31" spans="3:12">
      <c r="F31" s="27"/>
      <c r="G31" s="27"/>
      <c r="H31" s="29"/>
      <c r="L31" s="1" t="s">
        <v>43</v>
      </c>
    </row>
    <row r="33" spans="7:7">
      <c r="G33" s="62" t="s">
        <v>90</v>
      </c>
    </row>
    <row r="34" spans="7:7">
      <c r="G34" s="62" t="s">
        <v>85</v>
      </c>
    </row>
    <row r="35" spans="7:7">
      <c r="G35" s="62" t="s">
        <v>92</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事業者様向け つかいかた</vt:lpstr>
      <vt:lpstr>事業者記入欄</vt:lpstr>
      <vt:lpstr>任意記入欄</vt:lpstr>
      <vt:lpstr>関数参照データ</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