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9B45355E-36B7-46B5-9EEE-83688239C485}" xr6:coauthVersionLast="47" xr6:coauthVersionMax="47" xr10:uidLastSave="{00000000-0000-0000-0000-000000000000}"/>
  <bookViews>
    <workbookView xWindow="-110" yWindow="-110" windowWidth="19420" windowHeight="11500" xr2:uid="{F0CF7462-C56F-4B0A-8047-9422B17A0581}"/>
  </bookViews>
  <sheets>
    <sheet name="（週単位）週報202504" sheetId="57" r:id="rId1"/>
    <sheet name="（週単位）週報202505" sheetId="58" r:id="rId2"/>
    <sheet name="（週単位）週報202506" sheetId="59" r:id="rId3"/>
    <sheet name="（週単位）週報202507" sheetId="61" r:id="rId4"/>
    <sheet name="（週単位）週報202508" sheetId="62" r:id="rId5"/>
    <sheet name="（週単位）週報202509" sheetId="63" r:id="rId6"/>
    <sheet name="（週単位）週報202510" sheetId="64" r:id="rId7"/>
    <sheet name="（週単位）週報202511" sheetId="65" r:id="rId8"/>
    <sheet name="（週単位）週報202512" sheetId="66" r:id="rId9"/>
    <sheet name="（週単位）週報202601" sheetId="67" r:id="rId10"/>
    <sheet name="（週単位）週報202602" sheetId="68" r:id="rId11"/>
    <sheet name="（週単位）週報202603" sheetId="69" r:id="rId12"/>
  </sheets>
  <definedNames>
    <definedName name="_xlnm.Print_Area" localSheetId="0">'（週単位）週報202504'!$A$1:$Q$51</definedName>
    <definedName name="_xlnm.Print_Area" localSheetId="1">'（週単位）週報202505'!$A$1:$Q$51</definedName>
    <definedName name="_xlnm.Print_Area" localSheetId="2">'（週単位）週報202506'!$A$1:$Q$51</definedName>
    <definedName name="_xlnm.Print_Area" localSheetId="3">'（週単位）週報202507'!$A$1:$Q$51</definedName>
    <definedName name="_xlnm.Print_Area" localSheetId="4">'（週単位）週報202508'!$A$1:$Q$51</definedName>
    <definedName name="_xlnm.Print_Area" localSheetId="5">'（週単位）週報202509'!$A$1:$Q$51</definedName>
    <definedName name="_xlnm.Print_Area" localSheetId="6">'（週単位）週報202510'!$A$1:$Q$51</definedName>
    <definedName name="_xlnm.Print_Area" localSheetId="7">'（週単位）週報202511'!$A$1:$Q$51</definedName>
    <definedName name="_xlnm.Print_Area" localSheetId="8">'（週単位）週報202512'!$A$1:$Q$51</definedName>
    <definedName name="_xlnm.Print_Area" localSheetId="9">'（週単位）週報202601'!$A$1:$Q$51</definedName>
    <definedName name="_xlnm.Print_Area" localSheetId="10">'（週単位）週報202602'!$A$1:$Q$51</definedName>
    <definedName name="_xlnm.Print_Area" localSheetId="11">'（週単位）週報202603'!$A$1:$Q$51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69" l="1"/>
  <c r="A3" i="69"/>
  <c r="C7" i="68"/>
  <c r="A3" i="68"/>
  <c r="C7" i="67"/>
  <c r="A3" i="67"/>
  <c r="C7" i="66"/>
  <c r="A3" i="66"/>
  <c r="C7" i="65"/>
  <c r="A3" i="65"/>
  <c r="AI18" i="69" a="1"/>
  <c r="AI18" i="69"/>
  <c r="AI18" i="68" a="1"/>
  <c r="AI18" i="68"/>
  <c r="AI18" i="67" a="1"/>
  <c r="AI18" i="67"/>
  <c r="AI18" i="66" a="1"/>
  <c r="AI18" i="66"/>
  <c r="AI18" i="65" a="1"/>
  <c r="AI18" i="65"/>
  <c r="AI18" i="64" a="1"/>
  <c r="AI18" i="64"/>
  <c r="AI18" i="63" a="1"/>
  <c r="AI18" i="63"/>
  <c r="AI18" i="62" a="1"/>
  <c r="AI18" i="62"/>
  <c r="AI18" i="61" a="1"/>
  <c r="AI18" i="61"/>
  <c r="AI18" i="59" a="1"/>
  <c r="AI18" i="59"/>
  <c r="AI18" i="58" a="1"/>
  <c r="AI18" i="58"/>
  <c r="AI18" i="57" a="1"/>
  <c r="AI18" i="57"/>
  <c r="O223" i="69"/>
  <c r="M223" i="69"/>
  <c r="J223" i="69"/>
  <c r="G223" i="69"/>
  <c r="J222" i="69"/>
  <c r="M219" i="69"/>
  <c r="H219" i="69" a="1"/>
  <c r="H219" i="69" s="1"/>
  <c r="H218" i="69"/>
  <c r="H218" i="69" a="1"/>
  <c r="B218" i="69"/>
  <c r="O192" i="69"/>
  <c r="M192" i="69"/>
  <c r="J192" i="69"/>
  <c r="G192" i="69"/>
  <c r="J191" i="69"/>
  <c r="H188" i="69"/>
  <c r="H188" i="69" a="1"/>
  <c r="H187" i="69" a="1"/>
  <c r="H187" i="69" s="1"/>
  <c r="B187" i="69"/>
  <c r="B182" i="69"/>
  <c r="M181" i="69"/>
  <c r="J181" i="69"/>
  <c r="H182" i="69" s="1"/>
  <c r="F181" i="69"/>
  <c r="Q180" i="69"/>
  <c r="P180" i="69"/>
  <c r="Q179" i="69"/>
  <c r="O179" i="69"/>
  <c r="F179" i="69"/>
  <c r="K178" i="69"/>
  <c r="H178" i="69"/>
  <c r="B178" i="69"/>
  <c r="Q175" i="69"/>
  <c r="P175" i="69"/>
  <c r="O175" i="69"/>
  <c r="Q174" i="69"/>
  <c r="K174" i="69"/>
  <c r="H174" i="69"/>
  <c r="F175" i="69" s="1"/>
  <c r="B174" i="69"/>
  <c r="Q171" i="69"/>
  <c r="P171" i="69"/>
  <c r="O171" i="69"/>
  <c r="F171" i="69"/>
  <c r="B171" i="69"/>
  <c r="Q170" i="69"/>
  <c r="N164" i="69"/>
  <c r="J164" i="69"/>
  <c r="G164" i="69"/>
  <c r="N163" i="69"/>
  <c r="N71" i="69" s="1" a="1"/>
  <c r="N71" i="69" s="1"/>
  <c r="K163" i="69"/>
  <c r="O161" i="69"/>
  <c r="J161" i="69"/>
  <c r="G161" i="69"/>
  <c r="O160" i="69"/>
  <c r="J160" i="69"/>
  <c r="M157" i="69"/>
  <c r="J157" i="69"/>
  <c r="H157" i="69"/>
  <c r="E157" i="69"/>
  <c r="B157" i="69"/>
  <c r="F156" i="69"/>
  <c r="B156" i="69"/>
  <c r="K138" i="69"/>
  <c r="F108" i="69" s="1"/>
  <c r="H138" i="69"/>
  <c r="B138" i="69"/>
  <c r="Q135" i="69"/>
  <c r="P135" i="69"/>
  <c r="O135" i="69"/>
  <c r="Q134" i="69"/>
  <c r="F133" i="69"/>
  <c r="B133" i="69"/>
  <c r="O130" i="69"/>
  <c r="J130" i="69"/>
  <c r="G130" i="69"/>
  <c r="O129" i="69"/>
  <c r="J129" i="69"/>
  <c r="M126" i="69"/>
  <c r="H126" i="69" a="1"/>
  <c r="H126" i="69" s="1"/>
  <c r="E126" i="69"/>
  <c r="B126" i="69"/>
  <c r="H125" i="69"/>
  <c r="H125" i="69" a="1"/>
  <c r="F125" i="69"/>
  <c r="B125" i="69"/>
  <c r="N107" i="69"/>
  <c r="I107" i="69"/>
  <c r="H107" i="69"/>
  <c r="B107" i="69"/>
  <c r="Q104" i="69"/>
  <c r="P104" i="69"/>
  <c r="Q103" i="69"/>
  <c r="N102" i="69"/>
  <c r="J102" i="69"/>
  <c r="F102" i="69"/>
  <c r="B102" i="69"/>
  <c r="O99" i="69"/>
  <c r="L99" i="69"/>
  <c r="J99" i="69"/>
  <c r="G99" i="69"/>
  <c r="M98" i="69"/>
  <c r="J98" i="69"/>
  <c r="M95" i="69"/>
  <c r="H95" i="69" a="1"/>
  <c r="H95" i="69" s="1"/>
  <c r="E95" i="69"/>
  <c r="B95" i="69"/>
  <c r="H94" i="69"/>
  <c r="H94" i="69" a="1"/>
  <c r="F94" i="69"/>
  <c r="B94" i="69"/>
  <c r="O223" i="68"/>
  <c r="M223" i="68"/>
  <c r="J223" i="68"/>
  <c r="G223" i="68"/>
  <c r="J222" i="68"/>
  <c r="M219" i="68"/>
  <c r="H219" i="68" a="1"/>
  <c r="H219" i="68" s="1"/>
  <c r="H218" i="68"/>
  <c r="H218" i="68" a="1"/>
  <c r="B218" i="68"/>
  <c r="O192" i="68"/>
  <c r="M192" i="68"/>
  <c r="J192" i="68"/>
  <c r="G192" i="68"/>
  <c r="J191" i="68"/>
  <c r="H188" i="68"/>
  <c r="H188" i="68" a="1"/>
  <c r="H187" i="68" a="1"/>
  <c r="H187" i="68" s="1"/>
  <c r="B187" i="68"/>
  <c r="B182" i="68"/>
  <c r="M181" i="68"/>
  <c r="J181" i="68"/>
  <c r="H182" i="68" s="1"/>
  <c r="F181" i="68"/>
  <c r="Q180" i="68"/>
  <c r="P180" i="68"/>
  <c r="Q179" i="68"/>
  <c r="O179" i="68"/>
  <c r="F179" i="68"/>
  <c r="K178" i="68"/>
  <c r="H178" i="68"/>
  <c r="B178" i="68"/>
  <c r="Q175" i="68"/>
  <c r="P175" i="68"/>
  <c r="O175" i="68"/>
  <c r="Q174" i="68"/>
  <c r="K174" i="68"/>
  <c r="H174" i="68"/>
  <c r="F175" i="68" s="1"/>
  <c r="B174" i="68"/>
  <c r="Q171" i="68"/>
  <c r="P171" i="68"/>
  <c r="O171" i="68"/>
  <c r="F171" i="68"/>
  <c r="B171" i="68"/>
  <c r="Q170" i="68"/>
  <c r="N164" i="68"/>
  <c r="J164" i="68"/>
  <c r="G164" i="68"/>
  <c r="N163" i="68"/>
  <c r="K163" i="68"/>
  <c r="O161" i="68"/>
  <c r="J161" i="68"/>
  <c r="G161" i="68"/>
  <c r="O160" i="68"/>
  <c r="J160" i="68"/>
  <c r="M157" i="68"/>
  <c r="J157" i="68"/>
  <c r="H157" i="68"/>
  <c r="E157" i="68"/>
  <c r="B157" i="68"/>
  <c r="F156" i="68"/>
  <c r="B156" i="68"/>
  <c r="K138" i="68"/>
  <c r="F108" i="68" s="1"/>
  <c r="H138" i="68"/>
  <c r="B138" i="68"/>
  <c r="Q135" i="68"/>
  <c r="P135" i="68"/>
  <c r="O135" i="68"/>
  <c r="Q134" i="68"/>
  <c r="F133" i="68"/>
  <c r="B133" i="68"/>
  <c r="O130" i="68"/>
  <c r="J130" i="68"/>
  <c r="G130" i="68"/>
  <c r="O129" i="68"/>
  <c r="J129" i="68"/>
  <c r="M126" i="68"/>
  <c r="H126" i="68" a="1"/>
  <c r="H126" i="68" s="1"/>
  <c r="E126" i="68"/>
  <c r="B126" i="68"/>
  <c r="H125" i="68"/>
  <c r="H125" i="68" a="1"/>
  <c r="F125" i="68"/>
  <c r="B125" i="68"/>
  <c r="N107" i="68"/>
  <c r="I107" i="68"/>
  <c r="H107" i="68"/>
  <c r="B107" i="68"/>
  <c r="Q104" i="68"/>
  <c r="P104" i="68"/>
  <c r="Q103" i="68"/>
  <c r="N102" i="68"/>
  <c r="J102" i="68"/>
  <c r="F102" i="68"/>
  <c r="B102" i="68"/>
  <c r="O99" i="68"/>
  <c r="L99" i="68"/>
  <c r="J99" i="68"/>
  <c r="G99" i="68"/>
  <c r="M98" i="68"/>
  <c r="J98" i="68"/>
  <c r="M95" i="68"/>
  <c r="H95" i="68" a="1"/>
  <c r="H95" i="68" s="1"/>
  <c r="E95" i="68"/>
  <c r="B95" i="68"/>
  <c r="H94" i="68"/>
  <c r="H94" i="68" a="1"/>
  <c r="F94" i="68"/>
  <c r="B94" i="68"/>
  <c r="O223" i="67"/>
  <c r="M223" i="67"/>
  <c r="J223" i="67"/>
  <c r="G223" i="67"/>
  <c r="J222" i="67"/>
  <c r="M219" i="67"/>
  <c r="H219" i="67" a="1"/>
  <c r="H219" i="67" s="1"/>
  <c r="H218" i="67"/>
  <c r="H218" i="67" a="1"/>
  <c r="B218" i="67"/>
  <c r="O192" i="67"/>
  <c r="M192" i="67"/>
  <c r="J192" i="67"/>
  <c r="G192" i="67"/>
  <c r="J191" i="67"/>
  <c r="H188" i="67"/>
  <c r="H188" i="67" a="1"/>
  <c r="H187" i="67" a="1"/>
  <c r="H187" i="67" s="1"/>
  <c r="B187" i="67"/>
  <c r="B182" i="67"/>
  <c r="M181" i="67"/>
  <c r="J181" i="67"/>
  <c r="H182" i="67" s="1"/>
  <c r="F181" i="67"/>
  <c r="Q180" i="67"/>
  <c r="P180" i="67"/>
  <c r="Q179" i="67"/>
  <c r="O179" i="67"/>
  <c r="F179" i="67"/>
  <c r="K178" i="67"/>
  <c r="H178" i="67"/>
  <c r="B178" i="67"/>
  <c r="Q175" i="67"/>
  <c r="P175" i="67"/>
  <c r="O175" i="67"/>
  <c r="Q174" i="67"/>
  <c r="K174" i="67"/>
  <c r="H174" i="67"/>
  <c r="F175" i="67" s="1"/>
  <c r="B174" i="67"/>
  <c r="Q171" i="67"/>
  <c r="P171" i="67"/>
  <c r="O171" i="67"/>
  <c r="F171" i="67"/>
  <c r="B171" i="67"/>
  <c r="Q170" i="67"/>
  <c r="N164" i="67"/>
  <c r="J164" i="67"/>
  <c r="G164" i="67"/>
  <c r="N163" i="67"/>
  <c r="N71" i="67" s="1" a="1"/>
  <c r="N71" i="67" s="1"/>
  <c r="K163" i="67"/>
  <c r="O161" i="67"/>
  <c r="J161" i="67"/>
  <c r="G161" i="67"/>
  <c r="O160" i="67"/>
  <c r="J160" i="67"/>
  <c r="M157" i="67"/>
  <c r="J157" i="67"/>
  <c r="H157" i="67"/>
  <c r="E157" i="67"/>
  <c r="B157" i="67"/>
  <c r="F156" i="67"/>
  <c r="B156" i="67"/>
  <c r="K138" i="67"/>
  <c r="F108" i="67" s="1"/>
  <c r="H138" i="67"/>
  <c r="B138" i="67"/>
  <c r="Q135" i="67"/>
  <c r="P135" i="67"/>
  <c r="O135" i="67"/>
  <c r="Q134" i="67"/>
  <c r="F133" i="67"/>
  <c r="B133" i="67"/>
  <c r="O130" i="67"/>
  <c r="J130" i="67"/>
  <c r="G130" i="67"/>
  <c r="O129" i="67"/>
  <c r="J129" i="67"/>
  <c r="M126" i="67"/>
  <c r="H126" i="67" a="1"/>
  <c r="H126" i="67" s="1"/>
  <c r="E126" i="67"/>
  <c r="B126" i="67"/>
  <c r="H125" i="67"/>
  <c r="H125" i="67" a="1"/>
  <c r="F125" i="67"/>
  <c r="B125" i="67"/>
  <c r="N107" i="67"/>
  <c r="I107" i="67"/>
  <c r="H107" i="67"/>
  <c r="B107" i="67"/>
  <c r="Q104" i="67"/>
  <c r="P104" i="67"/>
  <c r="Q103" i="67"/>
  <c r="N102" i="67"/>
  <c r="J102" i="67"/>
  <c r="F102" i="67"/>
  <c r="B102" i="67"/>
  <c r="O99" i="67"/>
  <c r="L99" i="67"/>
  <c r="J99" i="67"/>
  <c r="G99" i="67"/>
  <c r="M98" i="67"/>
  <c r="J98" i="67"/>
  <c r="M95" i="67"/>
  <c r="H95" i="67" a="1"/>
  <c r="H95" i="67" s="1"/>
  <c r="E95" i="67"/>
  <c r="B95" i="67"/>
  <c r="H94" i="67"/>
  <c r="H94" i="67" a="1"/>
  <c r="F94" i="67"/>
  <c r="F64" i="67" s="1" a="1"/>
  <c r="F64" i="67" s="1"/>
  <c r="B94" i="67"/>
  <c r="O223" i="66"/>
  <c r="J222" i="66"/>
  <c r="M219" i="66"/>
  <c r="H219" i="66" a="1"/>
  <c r="H219" i="66" s="1"/>
  <c r="H218" i="66"/>
  <c r="H218" i="66" a="1"/>
  <c r="B218" i="66"/>
  <c r="O192" i="66"/>
  <c r="J191" i="66"/>
  <c r="H188" i="66"/>
  <c r="H188" i="66" a="1"/>
  <c r="H187" i="66" a="1"/>
  <c r="H187" i="66" s="1"/>
  <c r="B187" i="66"/>
  <c r="J181" i="66"/>
  <c r="F181" i="66"/>
  <c r="Q180" i="66"/>
  <c r="P180" i="66"/>
  <c r="Q179" i="66"/>
  <c r="H178" i="66"/>
  <c r="B178" i="66"/>
  <c r="Q175" i="66"/>
  <c r="P175" i="66"/>
  <c r="Q174" i="66"/>
  <c r="H174" i="66"/>
  <c r="B174" i="66"/>
  <c r="Q171" i="66"/>
  <c r="P171" i="66"/>
  <c r="B171" i="66"/>
  <c r="Q170" i="66"/>
  <c r="N164" i="66"/>
  <c r="N163" i="66"/>
  <c r="K163" i="66"/>
  <c r="O161" i="66"/>
  <c r="O160" i="66"/>
  <c r="J160" i="66"/>
  <c r="M157" i="66"/>
  <c r="J157" i="66"/>
  <c r="H157" i="66"/>
  <c r="E157" i="66"/>
  <c r="B157" i="66"/>
  <c r="F156" i="66"/>
  <c r="B156" i="66"/>
  <c r="H138" i="66"/>
  <c r="B138" i="66"/>
  <c r="Q135" i="66"/>
  <c r="P135" i="66"/>
  <c r="Q134" i="66"/>
  <c r="B133" i="66"/>
  <c r="O130" i="66"/>
  <c r="O129" i="66"/>
  <c r="J129" i="66"/>
  <c r="M126" i="66"/>
  <c r="H126" i="66" a="1"/>
  <c r="H126" i="66" s="1"/>
  <c r="E126" i="66"/>
  <c r="B126" i="66"/>
  <c r="H125" i="66"/>
  <c r="H125" i="66" a="1"/>
  <c r="F125" i="66"/>
  <c r="B125" i="66"/>
  <c r="H107" i="66"/>
  <c r="B107" i="66"/>
  <c r="Q104" i="66"/>
  <c r="P104" i="66"/>
  <c r="Q103" i="66"/>
  <c r="N102" i="66"/>
  <c r="J102" i="66"/>
  <c r="B102" i="66"/>
  <c r="L99" i="66"/>
  <c r="M98" i="66"/>
  <c r="J98" i="66"/>
  <c r="M95" i="66"/>
  <c r="H95" i="66" a="1"/>
  <c r="H95" i="66" s="1"/>
  <c r="E95" i="66"/>
  <c r="B95" i="66"/>
  <c r="H94" i="66"/>
  <c r="H94" i="66" a="1"/>
  <c r="F94" i="66"/>
  <c r="B94" i="66"/>
  <c r="O223" i="65"/>
  <c r="M223" i="65"/>
  <c r="J223" i="65"/>
  <c r="G223" i="65"/>
  <c r="J222" i="65"/>
  <c r="M219" i="65"/>
  <c r="H219" i="65" a="1"/>
  <c r="H219" i="65" s="1"/>
  <c r="H218" i="65"/>
  <c r="H218" i="65" a="1"/>
  <c r="B218" i="65"/>
  <c r="O192" i="65"/>
  <c r="M192" i="65"/>
  <c r="J192" i="65"/>
  <c r="G192" i="65"/>
  <c r="J191" i="65"/>
  <c r="H188" i="65"/>
  <c r="H188" i="65" a="1"/>
  <c r="H187" i="65" a="1"/>
  <c r="H187" i="65" s="1"/>
  <c r="B187" i="65"/>
  <c r="B182" i="65"/>
  <c r="M181" i="65"/>
  <c r="J181" i="65"/>
  <c r="H182" i="65" s="1"/>
  <c r="F181" i="65"/>
  <c r="Q180" i="65"/>
  <c r="P180" i="65"/>
  <c r="Q179" i="65"/>
  <c r="O179" i="65"/>
  <c r="F179" i="65"/>
  <c r="K178" i="65"/>
  <c r="H178" i="65"/>
  <c r="B178" i="65"/>
  <c r="B87" i="65" s="1" a="1"/>
  <c r="B87" i="65" s="1"/>
  <c r="Q175" i="65"/>
  <c r="P175" i="65"/>
  <c r="O175" i="65"/>
  <c r="Q174" i="65"/>
  <c r="K174" i="65"/>
  <c r="H174" i="65"/>
  <c r="F175" i="65" s="1"/>
  <c r="B174" i="65"/>
  <c r="Q171" i="65"/>
  <c r="P171" i="65"/>
  <c r="O171" i="65"/>
  <c r="F171" i="65"/>
  <c r="B171" i="65"/>
  <c r="Q170" i="65"/>
  <c r="N164" i="65"/>
  <c r="J164" i="65"/>
  <c r="G164" i="65"/>
  <c r="N163" i="65"/>
  <c r="K163" i="65"/>
  <c r="O161" i="65"/>
  <c r="J161" i="65"/>
  <c r="G161" i="65"/>
  <c r="O160" i="65"/>
  <c r="J160" i="65"/>
  <c r="M157" i="65"/>
  <c r="J157" i="65"/>
  <c r="H157" i="65"/>
  <c r="E157" i="65"/>
  <c r="B157" i="65"/>
  <c r="F156" i="65"/>
  <c r="B156" i="65"/>
  <c r="K138" i="65"/>
  <c r="F108" i="65" s="1"/>
  <c r="H138" i="65"/>
  <c r="B138" i="65"/>
  <c r="Q135" i="65"/>
  <c r="P135" i="65"/>
  <c r="O135" i="65"/>
  <c r="Q134" i="65"/>
  <c r="F133" i="65"/>
  <c r="B133" i="65"/>
  <c r="O130" i="65"/>
  <c r="J130" i="65"/>
  <c r="G130" i="65"/>
  <c r="O129" i="65"/>
  <c r="J129" i="65"/>
  <c r="M126" i="65"/>
  <c r="H126" i="65" a="1"/>
  <c r="H126" i="65" s="1"/>
  <c r="E126" i="65"/>
  <c r="B126" i="65"/>
  <c r="H125" i="65"/>
  <c r="H125" i="65" a="1"/>
  <c r="F125" i="65"/>
  <c r="B125" i="65"/>
  <c r="N107" i="65"/>
  <c r="I107" i="65"/>
  <c r="H107" i="65"/>
  <c r="B107" i="65"/>
  <c r="Q104" i="65"/>
  <c r="P104" i="65"/>
  <c r="Q103" i="65"/>
  <c r="N102" i="65"/>
  <c r="J102" i="65"/>
  <c r="F102" i="65"/>
  <c r="B102" i="65"/>
  <c r="O99" i="65"/>
  <c r="L99" i="65"/>
  <c r="J99" i="65"/>
  <c r="G99" i="65"/>
  <c r="M98" i="65"/>
  <c r="J98" i="65"/>
  <c r="M95" i="65"/>
  <c r="H95" i="65" a="1"/>
  <c r="H95" i="65" s="1"/>
  <c r="E95" i="65"/>
  <c r="B95" i="65"/>
  <c r="H94" i="65"/>
  <c r="H94" i="65" a="1"/>
  <c r="F94" i="65"/>
  <c r="F64" i="65" s="1" a="1"/>
  <c r="F64" i="65" s="1"/>
  <c r="B94" i="65"/>
  <c r="O223" i="64"/>
  <c r="M223" i="64"/>
  <c r="J223" i="64"/>
  <c r="G223" i="64"/>
  <c r="J222" i="64"/>
  <c r="M219" i="64"/>
  <c r="H219" i="64" a="1"/>
  <c r="H219" i="64" s="1"/>
  <c r="H218" i="64"/>
  <c r="H218" i="64" a="1"/>
  <c r="B218" i="64"/>
  <c r="O192" i="64"/>
  <c r="M192" i="64"/>
  <c r="J192" i="64"/>
  <c r="G192" i="64"/>
  <c r="J191" i="64"/>
  <c r="H188" i="64"/>
  <c r="H188" i="64" a="1"/>
  <c r="H187" i="64" a="1"/>
  <c r="H187" i="64" s="1"/>
  <c r="B187" i="64"/>
  <c r="B182" i="64"/>
  <c r="M181" i="64"/>
  <c r="J181" i="64"/>
  <c r="H182" i="64" s="1"/>
  <c r="F181" i="64"/>
  <c r="Q180" i="64"/>
  <c r="P180" i="64"/>
  <c r="Q179" i="64"/>
  <c r="O179" i="64"/>
  <c r="F179" i="64"/>
  <c r="K178" i="64"/>
  <c r="H178" i="64"/>
  <c r="B178" i="64"/>
  <c r="Q175" i="64"/>
  <c r="P175" i="64"/>
  <c r="O175" i="64"/>
  <c r="Q174" i="64"/>
  <c r="K174" i="64"/>
  <c r="H174" i="64"/>
  <c r="F175" i="64" s="1"/>
  <c r="B174" i="64"/>
  <c r="Q171" i="64"/>
  <c r="P171" i="64"/>
  <c r="O171" i="64"/>
  <c r="F171" i="64"/>
  <c r="B171" i="64"/>
  <c r="Q170" i="64"/>
  <c r="N164" i="64"/>
  <c r="J164" i="64"/>
  <c r="G164" i="64"/>
  <c r="N163" i="64"/>
  <c r="K163" i="64"/>
  <c r="O161" i="64"/>
  <c r="J161" i="64"/>
  <c r="G161" i="64"/>
  <c r="O160" i="64"/>
  <c r="J160" i="64"/>
  <c r="M157" i="64"/>
  <c r="J157" i="64"/>
  <c r="H157" i="64"/>
  <c r="E157" i="64"/>
  <c r="B157" i="64"/>
  <c r="F156" i="64"/>
  <c r="B156" i="64"/>
  <c r="K138" i="64"/>
  <c r="F108" i="64" s="1"/>
  <c r="H138" i="64"/>
  <c r="B138" i="64"/>
  <c r="Q135" i="64"/>
  <c r="P135" i="64"/>
  <c r="O135" i="64"/>
  <c r="Q134" i="64"/>
  <c r="F133" i="64"/>
  <c r="B133" i="64"/>
  <c r="O130" i="64"/>
  <c r="J130" i="64"/>
  <c r="G130" i="64"/>
  <c r="O129" i="64"/>
  <c r="J129" i="64"/>
  <c r="M126" i="64"/>
  <c r="H126" i="64" a="1"/>
  <c r="H126" i="64" s="1"/>
  <c r="E126" i="64"/>
  <c r="B126" i="64"/>
  <c r="H125" i="64"/>
  <c r="H125" i="64" a="1"/>
  <c r="F125" i="64"/>
  <c r="B125" i="64"/>
  <c r="N107" i="64"/>
  <c r="I107" i="64"/>
  <c r="H107" i="64"/>
  <c r="B107" i="64"/>
  <c r="Q104" i="64"/>
  <c r="P104" i="64"/>
  <c r="Q103" i="64"/>
  <c r="N102" i="64"/>
  <c r="J102" i="64"/>
  <c r="F102" i="64"/>
  <c r="B102" i="64"/>
  <c r="O99" i="64"/>
  <c r="L99" i="64"/>
  <c r="J99" i="64"/>
  <c r="G99" i="64"/>
  <c r="M98" i="64"/>
  <c r="J98" i="64"/>
  <c r="M95" i="64"/>
  <c r="H95" i="64" a="1"/>
  <c r="H95" i="64" s="1"/>
  <c r="E95" i="64"/>
  <c r="B95" i="64"/>
  <c r="H94" i="64"/>
  <c r="H94" i="64" a="1"/>
  <c r="F94" i="64"/>
  <c r="B94" i="64"/>
  <c r="O223" i="63"/>
  <c r="M223" i="63"/>
  <c r="J223" i="63"/>
  <c r="G223" i="63"/>
  <c r="J222" i="63"/>
  <c r="M219" i="63"/>
  <c r="H219" i="63" a="1"/>
  <c r="H219" i="63" s="1"/>
  <c r="H218" i="63"/>
  <c r="H218" i="63" a="1"/>
  <c r="B218" i="63"/>
  <c r="O192" i="63"/>
  <c r="M192" i="63"/>
  <c r="J192" i="63"/>
  <c r="G192" i="63"/>
  <c r="J191" i="63"/>
  <c r="H188" i="63"/>
  <c r="H188" i="63" a="1"/>
  <c r="H187" i="63" a="1"/>
  <c r="H187" i="63" s="1"/>
  <c r="B187" i="63"/>
  <c r="B182" i="63"/>
  <c r="M181" i="63"/>
  <c r="J181" i="63"/>
  <c r="H182" i="63" s="1"/>
  <c r="F181" i="63"/>
  <c r="Q180" i="63"/>
  <c r="P180" i="63"/>
  <c r="Q179" i="63"/>
  <c r="O179" i="63"/>
  <c r="F179" i="63"/>
  <c r="K178" i="63"/>
  <c r="H178" i="63"/>
  <c r="B178" i="63"/>
  <c r="Q175" i="63"/>
  <c r="P175" i="63"/>
  <c r="O175" i="63"/>
  <c r="Q174" i="63"/>
  <c r="K174" i="63"/>
  <c r="H174" i="63"/>
  <c r="F175" i="63" s="1"/>
  <c r="B174" i="63"/>
  <c r="Q171" i="63"/>
  <c r="P171" i="63"/>
  <c r="O171" i="63"/>
  <c r="F171" i="63"/>
  <c r="B171" i="63"/>
  <c r="Q170" i="63"/>
  <c r="N164" i="63"/>
  <c r="J164" i="63"/>
  <c r="G164" i="63"/>
  <c r="N163" i="63"/>
  <c r="K163" i="63"/>
  <c r="O161" i="63"/>
  <c r="J161" i="63"/>
  <c r="G161" i="63"/>
  <c r="O160" i="63"/>
  <c r="J160" i="63"/>
  <c r="M157" i="63"/>
  <c r="J157" i="63"/>
  <c r="H157" i="63"/>
  <c r="E157" i="63"/>
  <c r="B157" i="63"/>
  <c r="F156" i="63"/>
  <c r="B156" i="63"/>
  <c r="K138" i="63"/>
  <c r="F108" i="63" s="1"/>
  <c r="H138" i="63"/>
  <c r="B138" i="63"/>
  <c r="Q135" i="63"/>
  <c r="P135" i="63"/>
  <c r="O135" i="63"/>
  <c r="Q134" i="63"/>
  <c r="F133" i="63"/>
  <c r="B133" i="63"/>
  <c r="O130" i="63"/>
  <c r="J130" i="63"/>
  <c r="G130" i="63"/>
  <c r="O129" i="63"/>
  <c r="J129" i="63"/>
  <c r="M126" i="63"/>
  <c r="H126" i="63" a="1"/>
  <c r="H126" i="63" s="1"/>
  <c r="E126" i="63"/>
  <c r="B126" i="63"/>
  <c r="H125" i="63"/>
  <c r="H125" i="63" a="1"/>
  <c r="F125" i="63"/>
  <c r="B125" i="63"/>
  <c r="N107" i="63"/>
  <c r="I107" i="63"/>
  <c r="H107" i="63"/>
  <c r="B107" i="63"/>
  <c r="Q104" i="63"/>
  <c r="P104" i="63"/>
  <c r="Q103" i="63"/>
  <c r="N102" i="63"/>
  <c r="J102" i="63"/>
  <c r="F102" i="63"/>
  <c r="B102" i="63"/>
  <c r="O99" i="63"/>
  <c r="L99" i="63"/>
  <c r="J99" i="63"/>
  <c r="G99" i="63"/>
  <c r="M98" i="63"/>
  <c r="J98" i="63"/>
  <c r="M95" i="63"/>
  <c r="H95" i="63" a="1"/>
  <c r="H95" i="63" s="1"/>
  <c r="E95" i="63"/>
  <c r="B95" i="63"/>
  <c r="H94" i="63"/>
  <c r="H94" i="63" a="1"/>
  <c r="F94" i="63"/>
  <c r="B94" i="63"/>
  <c r="O223" i="62"/>
  <c r="M223" i="62"/>
  <c r="J223" i="62"/>
  <c r="G223" i="62"/>
  <c r="J222" i="62"/>
  <c r="M219" i="62"/>
  <c r="H219" i="62" a="1"/>
  <c r="H219" i="62" s="1"/>
  <c r="H218" i="62"/>
  <c r="H218" i="62" a="1"/>
  <c r="B218" i="62"/>
  <c r="O192" i="62"/>
  <c r="M192" i="62"/>
  <c r="J192" i="62"/>
  <c r="G192" i="62"/>
  <c r="J191" i="62"/>
  <c r="H188" i="62"/>
  <c r="H188" i="62" a="1"/>
  <c r="H187" i="62" a="1"/>
  <c r="H187" i="62" s="1"/>
  <c r="B187" i="62"/>
  <c r="B182" i="62"/>
  <c r="M181" i="62"/>
  <c r="J181" i="62"/>
  <c r="H182" i="62" s="1"/>
  <c r="F181" i="62"/>
  <c r="Q180" i="62"/>
  <c r="P180" i="62"/>
  <c r="Q179" i="62"/>
  <c r="O179" i="62"/>
  <c r="F179" i="62"/>
  <c r="K178" i="62"/>
  <c r="H178" i="62"/>
  <c r="B178" i="62"/>
  <c r="Q175" i="62"/>
  <c r="P175" i="62"/>
  <c r="O175" i="62"/>
  <c r="Q174" i="62"/>
  <c r="K174" i="62"/>
  <c r="H174" i="62"/>
  <c r="F175" i="62" s="1"/>
  <c r="B174" i="62"/>
  <c r="Q171" i="62"/>
  <c r="P171" i="62"/>
  <c r="O171" i="62"/>
  <c r="F171" i="62"/>
  <c r="B171" i="62"/>
  <c r="Q170" i="62"/>
  <c r="N164" i="62"/>
  <c r="J164" i="62"/>
  <c r="G164" i="62"/>
  <c r="N163" i="62"/>
  <c r="N71" i="62" s="1" a="1"/>
  <c r="N71" i="62" s="1"/>
  <c r="K163" i="62"/>
  <c r="O161" i="62"/>
  <c r="J161" i="62"/>
  <c r="G161" i="62"/>
  <c r="O160" i="62"/>
  <c r="J160" i="62"/>
  <c r="M157" i="62"/>
  <c r="J157" i="62"/>
  <c r="H157" i="62"/>
  <c r="E157" i="62"/>
  <c r="B157" i="62"/>
  <c r="F156" i="62"/>
  <c r="B156" i="62"/>
  <c r="K138" i="62"/>
  <c r="F108" i="62" s="1"/>
  <c r="H138" i="62"/>
  <c r="B138" i="62"/>
  <c r="Q135" i="62"/>
  <c r="P135" i="62"/>
  <c r="O135" i="62"/>
  <c r="Q134" i="62"/>
  <c r="F133" i="62"/>
  <c r="B133" i="62"/>
  <c r="O130" i="62"/>
  <c r="J130" i="62"/>
  <c r="G130" i="62"/>
  <c r="O129" i="62"/>
  <c r="J129" i="62"/>
  <c r="M126" i="62"/>
  <c r="H126" i="62" a="1"/>
  <c r="H126" i="62" s="1"/>
  <c r="E126" i="62"/>
  <c r="B126" i="62"/>
  <c r="H125" i="62"/>
  <c r="H125" i="62" a="1"/>
  <c r="F125" i="62"/>
  <c r="B125" i="62"/>
  <c r="N107" i="62"/>
  <c r="I107" i="62"/>
  <c r="H107" i="62"/>
  <c r="B107" i="62"/>
  <c r="Q104" i="62"/>
  <c r="P104" i="62"/>
  <c r="Q103" i="62"/>
  <c r="N102" i="62"/>
  <c r="J102" i="62"/>
  <c r="F102" i="62"/>
  <c r="B102" i="62"/>
  <c r="O99" i="62"/>
  <c r="L99" i="62"/>
  <c r="J99" i="62"/>
  <c r="G99" i="62"/>
  <c r="M98" i="62"/>
  <c r="J98" i="62"/>
  <c r="M95" i="62"/>
  <c r="H95" i="62" a="1"/>
  <c r="H95" i="62" s="1"/>
  <c r="E95" i="62"/>
  <c r="B95" i="62"/>
  <c r="H94" i="62"/>
  <c r="H94" i="62" a="1"/>
  <c r="F94" i="62"/>
  <c r="B94" i="62"/>
  <c r="O223" i="61"/>
  <c r="M223" i="61"/>
  <c r="J223" i="61"/>
  <c r="G223" i="61"/>
  <c r="J222" i="61"/>
  <c r="M219" i="61"/>
  <c r="H219" i="61" a="1"/>
  <c r="H219" i="61" s="1"/>
  <c r="H218" i="61"/>
  <c r="H218" i="61" a="1"/>
  <c r="B218" i="61"/>
  <c r="O192" i="61"/>
  <c r="M192" i="61"/>
  <c r="J192" i="61"/>
  <c r="G192" i="61"/>
  <c r="J191" i="61"/>
  <c r="H188" i="61"/>
  <c r="H188" i="61" a="1"/>
  <c r="H187" i="61" a="1"/>
  <c r="H187" i="61" s="1"/>
  <c r="B187" i="61"/>
  <c r="B182" i="61"/>
  <c r="M181" i="61"/>
  <c r="J181" i="61"/>
  <c r="H182" i="61" s="1"/>
  <c r="F181" i="61"/>
  <c r="Q180" i="61"/>
  <c r="P180" i="61"/>
  <c r="Q179" i="61"/>
  <c r="O179" i="61"/>
  <c r="F179" i="61"/>
  <c r="K178" i="61"/>
  <c r="H178" i="61"/>
  <c r="B178" i="61"/>
  <c r="Q175" i="61"/>
  <c r="P175" i="61"/>
  <c r="O175" i="61"/>
  <c r="Q174" i="61"/>
  <c r="K174" i="61"/>
  <c r="H174" i="61"/>
  <c r="F175" i="61" s="1"/>
  <c r="B174" i="61"/>
  <c r="Q171" i="61"/>
  <c r="P171" i="61"/>
  <c r="O171" i="61"/>
  <c r="F171" i="61"/>
  <c r="B171" i="61"/>
  <c r="Q170" i="61"/>
  <c r="N164" i="61"/>
  <c r="J164" i="61"/>
  <c r="G164" i="61"/>
  <c r="N163" i="61"/>
  <c r="K163" i="61"/>
  <c r="O161" i="61"/>
  <c r="J161" i="61"/>
  <c r="G161" i="61"/>
  <c r="O160" i="61"/>
  <c r="J160" i="61"/>
  <c r="M157" i="61"/>
  <c r="J157" i="61"/>
  <c r="H157" i="61"/>
  <c r="E157" i="61"/>
  <c r="B157" i="61"/>
  <c r="F156" i="61"/>
  <c r="B156" i="61"/>
  <c r="K138" i="61"/>
  <c r="F108" i="61" s="1"/>
  <c r="H138" i="61"/>
  <c r="B138" i="61"/>
  <c r="Q135" i="61"/>
  <c r="P135" i="61"/>
  <c r="O135" i="61"/>
  <c r="Q134" i="61"/>
  <c r="F133" i="61"/>
  <c r="B133" i="61"/>
  <c r="O130" i="61"/>
  <c r="J130" i="61"/>
  <c r="G130" i="61"/>
  <c r="O129" i="61"/>
  <c r="J129" i="61"/>
  <c r="M126" i="61"/>
  <c r="H126" i="61" a="1"/>
  <c r="H126" i="61" s="1"/>
  <c r="E126" i="61"/>
  <c r="B126" i="61"/>
  <c r="H125" i="61"/>
  <c r="H125" i="61" a="1"/>
  <c r="F125" i="61"/>
  <c r="B125" i="61"/>
  <c r="N107" i="61"/>
  <c r="I107" i="61"/>
  <c r="H107" i="61"/>
  <c r="B107" i="61"/>
  <c r="Q104" i="61"/>
  <c r="P104" i="61"/>
  <c r="Q103" i="61"/>
  <c r="N102" i="61"/>
  <c r="J102" i="61"/>
  <c r="F102" i="61"/>
  <c r="B102" i="61"/>
  <c r="O99" i="61"/>
  <c r="L99" i="61"/>
  <c r="J99" i="61"/>
  <c r="G99" i="61"/>
  <c r="M98" i="61"/>
  <c r="J98" i="61"/>
  <c r="M95" i="61"/>
  <c r="H95" i="61" a="1"/>
  <c r="H95" i="61" s="1"/>
  <c r="E95" i="61"/>
  <c r="B95" i="61"/>
  <c r="H94" i="61"/>
  <c r="H94" i="61" a="1"/>
  <c r="F94" i="61"/>
  <c r="B94" i="61"/>
  <c r="O223" i="59"/>
  <c r="M223" i="59"/>
  <c r="J223" i="59"/>
  <c r="G223" i="59"/>
  <c r="J222" i="59"/>
  <c r="M219" i="59"/>
  <c r="H219" i="59" a="1"/>
  <c r="H219" i="59" s="1"/>
  <c r="H218" i="59"/>
  <c r="H218" i="59" a="1"/>
  <c r="B218" i="59"/>
  <c r="O192" i="59"/>
  <c r="M192" i="59"/>
  <c r="J192" i="59"/>
  <c r="G192" i="59"/>
  <c r="J191" i="59"/>
  <c r="H188" i="59"/>
  <c r="H188" i="59" a="1"/>
  <c r="H187" i="59" a="1"/>
  <c r="H187" i="59" s="1"/>
  <c r="B187" i="59"/>
  <c r="B182" i="59"/>
  <c r="M181" i="59"/>
  <c r="J181" i="59"/>
  <c r="H182" i="59" s="1"/>
  <c r="F181" i="59"/>
  <c r="Q180" i="59"/>
  <c r="P180" i="59"/>
  <c r="Q179" i="59"/>
  <c r="O179" i="59"/>
  <c r="F179" i="59"/>
  <c r="K178" i="59"/>
  <c r="H178" i="59"/>
  <c r="B178" i="59"/>
  <c r="Q175" i="59"/>
  <c r="P175" i="59"/>
  <c r="O175" i="59"/>
  <c r="Q174" i="59"/>
  <c r="K174" i="59"/>
  <c r="H174" i="59"/>
  <c r="F175" i="59" s="1"/>
  <c r="B174" i="59"/>
  <c r="Q171" i="59"/>
  <c r="P171" i="59"/>
  <c r="O171" i="59"/>
  <c r="F171" i="59"/>
  <c r="B171" i="59"/>
  <c r="Q170" i="59"/>
  <c r="N164" i="59"/>
  <c r="J164" i="59"/>
  <c r="G164" i="59"/>
  <c r="N163" i="59"/>
  <c r="K163" i="59"/>
  <c r="O161" i="59"/>
  <c r="J161" i="59"/>
  <c r="G161" i="59"/>
  <c r="O160" i="59"/>
  <c r="J160" i="59"/>
  <c r="M157" i="59"/>
  <c r="J157" i="59"/>
  <c r="H157" i="59"/>
  <c r="E157" i="59"/>
  <c r="B157" i="59"/>
  <c r="F156" i="59"/>
  <c r="B156" i="59"/>
  <c r="K138" i="59"/>
  <c r="F108" i="59" s="1"/>
  <c r="H138" i="59"/>
  <c r="B138" i="59"/>
  <c r="Q135" i="59"/>
  <c r="P135" i="59"/>
  <c r="O135" i="59"/>
  <c r="Q134" i="59"/>
  <c r="F133" i="59"/>
  <c r="B133" i="59"/>
  <c r="O130" i="59"/>
  <c r="J130" i="59"/>
  <c r="G130" i="59"/>
  <c r="O129" i="59"/>
  <c r="J129" i="59"/>
  <c r="M126" i="59"/>
  <c r="H126" i="59" a="1"/>
  <c r="H126" i="59" s="1"/>
  <c r="E126" i="59"/>
  <c r="B126" i="59"/>
  <c r="H125" i="59"/>
  <c r="H125" i="59" a="1"/>
  <c r="F125" i="59"/>
  <c r="B125" i="59"/>
  <c r="N107" i="59"/>
  <c r="I107" i="59"/>
  <c r="H107" i="59"/>
  <c r="B107" i="59"/>
  <c r="Q104" i="59"/>
  <c r="P104" i="59"/>
  <c r="Q103" i="59"/>
  <c r="N102" i="59"/>
  <c r="J102" i="59"/>
  <c r="F102" i="59"/>
  <c r="B102" i="59"/>
  <c r="O99" i="59"/>
  <c r="L99" i="59"/>
  <c r="J99" i="59"/>
  <c r="G99" i="59"/>
  <c r="M98" i="59"/>
  <c r="J98" i="59"/>
  <c r="M95" i="59"/>
  <c r="H95" i="59" a="1"/>
  <c r="H95" i="59" s="1"/>
  <c r="E95" i="59"/>
  <c r="B95" i="59"/>
  <c r="H94" i="59"/>
  <c r="H94" i="59" a="1"/>
  <c r="F94" i="59"/>
  <c r="B94" i="59"/>
  <c r="O223" i="58"/>
  <c r="M223" i="58"/>
  <c r="J223" i="58"/>
  <c r="G223" i="58"/>
  <c r="J222" i="58"/>
  <c r="M219" i="58"/>
  <c r="H219" i="58" a="1"/>
  <c r="H219" i="58" s="1"/>
  <c r="H218" i="58"/>
  <c r="H218" i="58" a="1"/>
  <c r="B218" i="58"/>
  <c r="O192" i="58"/>
  <c r="M192" i="58"/>
  <c r="J192" i="58"/>
  <c r="G192" i="58"/>
  <c r="J191" i="58"/>
  <c r="H188" i="58"/>
  <c r="H188" i="58" a="1"/>
  <c r="H187" i="58" a="1"/>
  <c r="H187" i="58" s="1"/>
  <c r="B187" i="58"/>
  <c r="B182" i="58"/>
  <c r="M181" i="58"/>
  <c r="J181" i="58"/>
  <c r="H182" i="58" s="1"/>
  <c r="F181" i="58"/>
  <c r="Q180" i="58"/>
  <c r="P180" i="58"/>
  <c r="Q179" i="58"/>
  <c r="O179" i="58"/>
  <c r="F179" i="58"/>
  <c r="K178" i="58"/>
  <c r="H178" i="58"/>
  <c r="B178" i="58"/>
  <c r="Q175" i="58"/>
  <c r="P175" i="58"/>
  <c r="O175" i="58"/>
  <c r="Q174" i="58"/>
  <c r="K174" i="58"/>
  <c r="H174" i="58"/>
  <c r="F175" i="58" s="1"/>
  <c r="B174" i="58"/>
  <c r="Q171" i="58"/>
  <c r="P171" i="58"/>
  <c r="O171" i="58"/>
  <c r="F171" i="58"/>
  <c r="B171" i="58"/>
  <c r="Q170" i="58"/>
  <c r="N164" i="58"/>
  <c r="J164" i="58"/>
  <c r="G164" i="58"/>
  <c r="N163" i="58"/>
  <c r="K163" i="58"/>
  <c r="O161" i="58"/>
  <c r="J161" i="58"/>
  <c r="G161" i="58"/>
  <c r="O160" i="58"/>
  <c r="J160" i="58"/>
  <c r="M157" i="58"/>
  <c r="J157" i="58"/>
  <c r="H157" i="58"/>
  <c r="E157" i="58"/>
  <c r="B157" i="58"/>
  <c r="F156" i="58"/>
  <c r="B156" i="58"/>
  <c r="K138" i="58"/>
  <c r="F108" i="58" s="1"/>
  <c r="H138" i="58"/>
  <c r="B138" i="58"/>
  <c r="Q135" i="58"/>
  <c r="P135" i="58"/>
  <c r="O135" i="58"/>
  <c r="Q134" i="58"/>
  <c r="F133" i="58"/>
  <c r="B133" i="58"/>
  <c r="O130" i="58"/>
  <c r="J130" i="58"/>
  <c r="G130" i="58"/>
  <c r="O129" i="58"/>
  <c r="J129" i="58"/>
  <c r="M126" i="58"/>
  <c r="H126" i="58" a="1"/>
  <c r="H126" i="58" s="1"/>
  <c r="E126" i="58"/>
  <c r="B126" i="58"/>
  <c r="H125" i="58"/>
  <c r="H125" i="58" a="1"/>
  <c r="F125" i="58"/>
  <c r="B125" i="58"/>
  <c r="N107" i="58"/>
  <c r="I107" i="58"/>
  <c r="H107" i="58"/>
  <c r="B107" i="58"/>
  <c r="Q104" i="58"/>
  <c r="P104" i="58"/>
  <c r="Q103" i="58"/>
  <c r="N102" i="58"/>
  <c r="J102" i="58"/>
  <c r="F102" i="58"/>
  <c r="B102" i="58"/>
  <c r="O99" i="58"/>
  <c r="L99" i="58"/>
  <c r="J99" i="58"/>
  <c r="G99" i="58"/>
  <c r="M98" i="58"/>
  <c r="J98" i="58"/>
  <c r="M95" i="58"/>
  <c r="H95" i="58" a="1"/>
  <c r="H95" i="58" s="1"/>
  <c r="E95" i="58"/>
  <c r="B95" i="58"/>
  <c r="H94" i="58"/>
  <c r="H94" i="58" a="1"/>
  <c r="F94" i="58"/>
  <c r="B94" i="58"/>
  <c r="J222" i="57"/>
  <c r="B218" i="57"/>
  <c r="J191" i="57"/>
  <c r="B187" i="57"/>
  <c r="J181" i="57"/>
  <c r="F181" i="57"/>
  <c r="H178" i="57"/>
  <c r="B178" i="57"/>
  <c r="H174" i="57"/>
  <c r="B174" i="57"/>
  <c r="B171" i="57"/>
  <c r="N163" i="57"/>
  <c r="K163" i="57"/>
  <c r="O160" i="57"/>
  <c r="J160" i="57"/>
  <c r="B157" i="57"/>
  <c r="F156" i="57"/>
  <c r="B156" i="57"/>
  <c r="H138" i="57"/>
  <c r="B138" i="57"/>
  <c r="B133" i="57"/>
  <c r="O129" i="57"/>
  <c r="J129" i="57"/>
  <c r="B126" i="57"/>
  <c r="F125" i="57"/>
  <c r="B125" i="57"/>
  <c r="H107" i="57"/>
  <c r="B107" i="57"/>
  <c r="J102" i="57"/>
  <c r="B102" i="57"/>
  <c r="M98" i="57"/>
  <c r="J98" i="57"/>
  <c r="E95" i="57"/>
  <c r="B95" i="57"/>
  <c r="F94" i="57"/>
  <c r="B94" i="57"/>
  <c r="G91" i="57" a="1"/>
  <c r="G91" i="57" s="1"/>
  <c r="C91" i="57" a="1"/>
  <c r="C91" i="57" s="1"/>
  <c r="N90" i="57" a="1"/>
  <c r="N90" i="57" s="1"/>
  <c r="N88" i="57" a="1"/>
  <c r="N88" i="57" s="1"/>
  <c r="E88" i="57" a="1"/>
  <c r="E88" i="57" s="1"/>
  <c r="C88" i="57" a="1"/>
  <c r="C88" i="57" s="1"/>
  <c r="N84" i="57" a="1"/>
  <c r="N84" i="57" s="1"/>
  <c r="E84" i="57" a="1"/>
  <c r="E84" i="57" s="1"/>
  <c r="C84" i="57" a="1"/>
  <c r="C84" i="57" s="1"/>
  <c r="P66" i="57" a="1"/>
  <c r="P66" i="57" s="1"/>
  <c r="E60" i="57"/>
  <c r="I57" i="57"/>
  <c r="E57" i="57"/>
  <c r="N54" i="57" a="1"/>
  <c r="N54" i="57" s="1"/>
  <c r="J54" i="57"/>
  <c r="I54" i="57"/>
  <c r="G54" i="57"/>
  <c r="M126" i="57" s="1"/>
  <c r="E54" i="57"/>
  <c r="D54" i="57"/>
  <c r="B54" i="57"/>
  <c r="B56" i="57" s="1"/>
  <c r="G91" i="58" a="1"/>
  <c r="G91" i="58" s="1"/>
  <c r="C91" i="58" a="1"/>
  <c r="C91" i="58" s="1"/>
  <c r="N90" i="58" a="1"/>
  <c r="N90" i="58" s="1"/>
  <c r="N88" i="58" a="1"/>
  <c r="N88" i="58" s="1"/>
  <c r="E88" i="58" a="1"/>
  <c r="E88" i="58" s="1"/>
  <c r="C88" i="58" a="1"/>
  <c r="C88" i="58" s="1"/>
  <c r="N84" i="58" a="1"/>
  <c r="N84" i="58" s="1"/>
  <c r="E84" i="58" a="1"/>
  <c r="E84" i="58" s="1"/>
  <c r="C84" i="58" a="1"/>
  <c r="C84" i="58" s="1"/>
  <c r="P66" i="58" a="1"/>
  <c r="P66" i="58" s="1"/>
  <c r="J61" i="58"/>
  <c r="N54" i="58" a="1"/>
  <c r="N54" i="58" s="1"/>
  <c r="J54" i="58"/>
  <c r="I54" i="58"/>
  <c r="H54" i="58"/>
  <c r="G54" i="58"/>
  <c r="E54" i="58"/>
  <c r="D54" i="58"/>
  <c r="B54" i="58"/>
  <c r="G91" i="59" a="1"/>
  <c r="G91" i="59" s="1"/>
  <c r="C91" i="59" a="1"/>
  <c r="C91" i="59" s="1"/>
  <c r="N90" i="59" a="1"/>
  <c r="N90" i="59" s="1"/>
  <c r="N88" i="59" a="1"/>
  <c r="N88" i="59" s="1"/>
  <c r="E88" i="59" a="1"/>
  <c r="E88" i="59" s="1"/>
  <c r="C88" i="59" a="1"/>
  <c r="C88" i="59" s="1"/>
  <c r="N84" i="59" a="1"/>
  <c r="N84" i="59" s="1"/>
  <c r="E84" i="59" a="1"/>
  <c r="E84" i="59" s="1"/>
  <c r="C84" i="59" a="1"/>
  <c r="C84" i="59" s="1"/>
  <c r="P66" i="59" a="1"/>
  <c r="P66" i="59" s="1"/>
  <c r="G58" i="59"/>
  <c r="I57" i="59"/>
  <c r="G56" i="59"/>
  <c r="N54" i="59"/>
  <c r="N54" i="59" a="1"/>
  <c r="J54" i="59"/>
  <c r="I54" i="59"/>
  <c r="H54" i="59"/>
  <c r="G54" i="59"/>
  <c r="E54" i="59"/>
  <c r="D54" i="59"/>
  <c r="B54" i="59"/>
  <c r="D53" i="59" a="1"/>
  <c r="D53" i="59" s="1"/>
  <c r="G91" i="61" a="1"/>
  <c r="G91" i="61" s="1"/>
  <c r="C91" i="61" a="1"/>
  <c r="C91" i="61" s="1"/>
  <c r="N90" i="61" a="1"/>
  <c r="N90" i="61" s="1"/>
  <c r="N88" i="61" a="1"/>
  <c r="N88" i="61" s="1"/>
  <c r="E88" i="61" a="1"/>
  <c r="E88" i="61" s="1"/>
  <c r="C88" i="61" a="1"/>
  <c r="C88" i="61" s="1"/>
  <c r="N84" i="61" a="1"/>
  <c r="N84" i="61" s="1"/>
  <c r="E84" i="61" a="1"/>
  <c r="E84" i="61" s="1"/>
  <c r="C84" i="61" a="1"/>
  <c r="C84" i="61" s="1"/>
  <c r="P66" i="61" a="1"/>
  <c r="P66" i="61" s="1"/>
  <c r="G58" i="61"/>
  <c r="I57" i="61"/>
  <c r="G56" i="61"/>
  <c r="N54" i="61"/>
  <c r="N54" i="61" a="1"/>
  <c r="J54" i="61"/>
  <c r="I54" i="61"/>
  <c r="H54" i="61"/>
  <c r="G54" i="61"/>
  <c r="E54" i="61"/>
  <c r="D54" i="61"/>
  <c r="B54" i="61"/>
  <c r="D53" i="61" a="1"/>
  <c r="D53" i="61" s="1"/>
  <c r="G91" i="62" a="1"/>
  <c r="G91" i="62" s="1"/>
  <c r="C91" i="62" a="1"/>
  <c r="C91" i="62" s="1"/>
  <c r="N90" i="62" a="1"/>
  <c r="N90" i="62" s="1"/>
  <c r="N88" i="62" a="1"/>
  <c r="N88" i="62" s="1"/>
  <c r="E88" i="62" a="1"/>
  <c r="E88" i="62" s="1"/>
  <c r="C88" i="62" a="1"/>
  <c r="C88" i="62" s="1"/>
  <c r="N84" i="62" a="1"/>
  <c r="N84" i="62" s="1"/>
  <c r="E84" i="62" a="1"/>
  <c r="E84" i="62" s="1"/>
  <c r="C84" i="62" a="1"/>
  <c r="C84" i="62" s="1"/>
  <c r="P66" i="62" a="1"/>
  <c r="P66" i="62" s="1"/>
  <c r="J61" i="62"/>
  <c r="N54" i="62" a="1"/>
  <c r="N54" i="62" s="1"/>
  <c r="J54" i="62"/>
  <c r="I54" i="62"/>
  <c r="H54" i="62"/>
  <c r="H60" i="62" s="1"/>
  <c r="G54" i="62"/>
  <c r="E54" i="62"/>
  <c r="D54" i="62"/>
  <c r="B54" i="62"/>
  <c r="G91" i="63" a="1"/>
  <c r="G91" i="63" s="1"/>
  <c r="C91" i="63" a="1"/>
  <c r="C91" i="63" s="1"/>
  <c r="N90" i="63" a="1"/>
  <c r="N90" i="63" s="1"/>
  <c r="N88" i="63" a="1"/>
  <c r="N88" i="63" s="1"/>
  <c r="E88" i="63" a="1"/>
  <c r="E88" i="63" s="1"/>
  <c r="C88" i="63" a="1"/>
  <c r="C88" i="63" s="1"/>
  <c r="N84" i="63" a="1"/>
  <c r="N84" i="63" s="1"/>
  <c r="E84" i="63" a="1"/>
  <c r="E84" i="63" s="1"/>
  <c r="C84" i="63" a="1"/>
  <c r="C84" i="63" s="1"/>
  <c r="P66" i="63" a="1"/>
  <c r="P66" i="63" s="1"/>
  <c r="E60" i="63"/>
  <c r="G58" i="63"/>
  <c r="B58" i="63"/>
  <c r="I57" i="63"/>
  <c r="E57" i="63"/>
  <c r="G56" i="63"/>
  <c r="B56" i="63"/>
  <c r="N54" i="63"/>
  <c r="O79" i="63" s="1" a="1"/>
  <c r="O79" i="63" s="1"/>
  <c r="N54" i="63" a="1"/>
  <c r="J54" i="63"/>
  <c r="I54" i="63"/>
  <c r="H54" i="63"/>
  <c r="G54" i="63"/>
  <c r="E54" i="63"/>
  <c r="D54" i="63"/>
  <c r="B54" i="63"/>
  <c r="D53" i="63" a="1"/>
  <c r="D53" i="63" s="1"/>
  <c r="G91" i="64" a="1"/>
  <c r="G91" i="64" s="1"/>
  <c r="C91" i="64" a="1"/>
  <c r="C91" i="64" s="1"/>
  <c r="N90" i="64" a="1"/>
  <c r="N90" i="64" s="1"/>
  <c r="N88" i="64" a="1"/>
  <c r="N88" i="64" s="1"/>
  <c r="E88" i="64" a="1"/>
  <c r="E88" i="64" s="1"/>
  <c r="C88" i="64" a="1"/>
  <c r="C88" i="64" s="1"/>
  <c r="N84" i="64" a="1"/>
  <c r="N84" i="64" s="1"/>
  <c r="E84" i="64" a="1"/>
  <c r="E84" i="64" s="1"/>
  <c r="C84" i="64" a="1"/>
  <c r="C84" i="64" s="1"/>
  <c r="B67" i="64" a="1"/>
  <c r="B67" i="64" s="1"/>
  <c r="P66" i="64" a="1"/>
  <c r="P66" i="64" s="1"/>
  <c r="B66" i="64" a="1"/>
  <c r="B66" i="64" s="1"/>
  <c r="O64" i="64" a="1"/>
  <c r="O64" i="64" s="1"/>
  <c r="F64" i="64" a="1"/>
  <c r="F64" i="64" s="1"/>
  <c r="A63" i="64" a="1"/>
  <c r="A63" i="64" s="1"/>
  <c r="E60" i="64"/>
  <c r="G58" i="64"/>
  <c r="B58" i="64"/>
  <c r="I57" i="64"/>
  <c r="E57" i="64"/>
  <c r="G56" i="64"/>
  <c r="B56" i="64"/>
  <c r="N54" i="64"/>
  <c r="N54" i="64" a="1"/>
  <c r="J54" i="64"/>
  <c r="J60" i="64" s="1"/>
  <c r="I54" i="64"/>
  <c r="H54" i="64"/>
  <c r="H61" i="64" s="1"/>
  <c r="G54" i="64"/>
  <c r="E54" i="64"/>
  <c r="D54" i="64"/>
  <c r="B54" i="64"/>
  <c r="D53" i="64" a="1"/>
  <c r="D53" i="64" s="1"/>
  <c r="G91" i="65" a="1"/>
  <c r="G91" i="65" s="1"/>
  <c r="C91" i="65" a="1"/>
  <c r="C91" i="65" s="1"/>
  <c r="N90" i="65" a="1"/>
  <c r="N90" i="65" s="1"/>
  <c r="N88" i="65" a="1"/>
  <c r="N88" i="65" s="1"/>
  <c r="E88" i="65" a="1"/>
  <c r="E88" i="65" s="1"/>
  <c r="C88" i="65" a="1"/>
  <c r="C88" i="65" s="1"/>
  <c r="N84" i="65" a="1"/>
  <c r="N84" i="65" s="1"/>
  <c r="E84" i="65" a="1"/>
  <c r="E84" i="65" s="1"/>
  <c r="C84" i="65" a="1"/>
  <c r="C84" i="65" s="1"/>
  <c r="O79" i="65" a="1"/>
  <c r="O79" i="65" s="1"/>
  <c r="J77" i="65" a="1"/>
  <c r="J77" i="65" s="1"/>
  <c r="E77" i="65" a="1"/>
  <c r="E77" i="65" s="1"/>
  <c r="L75" i="65" a="1"/>
  <c r="L75" i="65" s="1"/>
  <c r="M74" i="65" a="1"/>
  <c r="M74" i="65" s="1"/>
  <c r="D74" i="65" a="1"/>
  <c r="D74" i="65" s="1"/>
  <c r="N71" i="65" a="1"/>
  <c r="N71" i="65" s="1"/>
  <c r="K70" i="65" a="1"/>
  <c r="K70" i="65" s="1"/>
  <c r="P69" i="65" a="1"/>
  <c r="P69" i="65" s="1"/>
  <c r="K69" i="65" a="1"/>
  <c r="K69" i="65" s="1"/>
  <c r="L68" i="65" a="1"/>
  <c r="L68" i="65" s="1"/>
  <c r="B67" i="65" a="1"/>
  <c r="B67" i="65" s="1"/>
  <c r="P66" i="65" a="1"/>
  <c r="P66" i="65" s="1"/>
  <c r="B66" i="65" a="1"/>
  <c r="B66" i="65" s="1"/>
  <c r="O64" i="65" a="1"/>
  <c r="O64" i="65" s="1"/>
  <c r="A63" i="65" a="1"/>
  <c r="A63" i="65" s="1"/>
  <c r="E60" i="65"/>
  <c r="G58" i="65"/>
  <c r="B58" i="65"/>
  <c r="I57" i="65"/>
  <c r="E57" i="65"/>
  <c r="G56" i="65"/>
  <c r="B56" i="65"/>
  <c r="N54" i="65"/>
  <c r="N54" i="65" a="1"/>
  <c r="J54" i="65"/>
  <c r="I54" i="65"/>
  <c r="H54" i="65"/>
  <c r="G54" i="65"/>
  <c r="E54" i="65"/>
  <c r="D54" i="65"/>
  <c r="B54" i="65"/>
  <c r="D53" i="65" a="1"/>
  <c r="D53" i="65" s="1"/>
  <c r="G91" i="66" a="1"/>
  <c r="G91" i="66" s="1"/>
  <c r="C91" i="66" a="1"/>
  <c r="C91" i="66" s="1"/>
  <c r="N90" i="66" a="1"/>
  <c r="N90" i="66" s="1"/>
  <c r="N88" i="66" a="1"/>
  <c r="N88" i="66" s="1"/>
  <c r="E88" i="66" a="1"/>
  <c r="E88" i="66" s="1"/>
  <c r="C88" i="66" a="1"/>
  <c r="C88" i="66" s="1"/>
  <c r="N84" i="66" a="1"/>
  <c r="N84" i="66" s="1"/>
  <c r="E84" i="66" a="1"/>
  <c r="E84" i="66" s="1"/>
  <c r="C84" i="66" a="1"/>
  <c r="C84" i="66" s="1"/>
  <c r="P66" i="66" a="1"/>
  <c r="P66" i="66" s="1"/>
  <c r="G58" i="66"/>
  <c r="I57" i="66"/>
  <c r="G56" i="66"/>
  <c r="N54" i="66"/>
  <c r="N54" i="66" a="1"/>
  <c r="J54" i="66"/>
  <c r="M223" i="66" s="1"/>
  <c r="I54" i="66"/>
  <c r="G54" i="66"/>
  <c r="E54" i="66"/>
  <c r="D54" i="66"/>
  <c r="B54" i="66"/>
  <c r="D53" i="66" a="1"/>
  <c r="D53" i="66" s="1"/>
  <c r="B87" i="67" a="1"/>
  <c r="B87" i="67" s="1"/>
  <c r="G91" i="67" a="1"/>
  <c r="G91" i="67" s="1"/>
  <c r="C91" i="67" a="1"/>
  <c r="C91" i="67" s="1"/>
  <c r="N90" i="67" a="1"/>
  <c r="N90" i="67" s="1"/>
  <c r="N88" i="67" a="1"/>
  <c r="N88" i="67" s="1"/>
  <c r="E88" i="67" a="1"/>
  <c r="E88" i="67" s="1"/>
  <c r="C88" i="67" a="1"/>
  <c r="C88" i="67" s="1"/>
  <c r="N84" i="67" a="1"/>
  <c r="N84" i="67" s="1"/>
  <c r="E84" i="67" a="1"/>
  <c r="E84" i="67" s="1"/>
  <c r="C84" i="67" a="1"/>
  <c r="C84" i="67" s="1"/>
  <c r="O79" i="67" a="1"/>
  <c r="O79" i="67" s="1"/>
  <c r="J77" i="67" a="1"/>
  <c r="J77" i="67" s="1"/>
  <c r="E77" i="67" a="1"/>
  <c r="E77" i="67" s="1"/>
  <c r="L75" i="67" a="1"/>
  <c r="L75" i="67" s="1"/>
  <c r="M74" i="67" a="1"/>
  <c r="M74" i="67" s="1"/>
  <c r="D74" i="67" a="1"/>
  <c r="D74" i="67" s="1"/>
  <c r="K70" i="67" a="1"/>
  <c r="K70" i="67" s="1"/>
  <c r="P69" i="67" a="1"/>
  <c r="P69" i="67" s="1"/>
  <c r="K69" i="67" a="1"/>
  <c r="K69" i="67" s="1"/>
  <c r="L68" i="67" a="1"/>
  <c r="L68" i="67" s="1"/>
  <c r="B67" i="67" a="1"/>
  <c r="B67" i="67" s="1"/>
  <c r="P66" i="67" a="1"/>
  <c r="P66" i="67" s="1"/>
  <c r="B66" i="67" a="1"/>
  <c r="B66" i="67" s="1"/>
  <c r="O64" i="67" a="1"/>
  <c r="O64" i="67" s="1"/>
  <c r="A63" i="67" a="1"/>
  <c r="A63" i="67" s="1"/>
  <c r="E60" i="67"/>
  <c r="G58" i="67"/>
  <c r="B58" i="67"/>
  <c r="I57" i="67"/>
  <c r="E57" i="67"/>
  <c r="G56" i="67"/>
  <c r="B56" i="67"/>
  <c r="N54" i="67"/>
  <c r="N54" i="67" a="1"/>
  <c r="J54" i="67"/>
  <c r="I54" i="67"/>
  <c r="H54" i="67"/>
  <c r="G54" i="67"/>
  <c r="E54" i="67"/>
  <c r="D54" i="67"/>
  <c r="B54" i="67"/>
  <c r="D53" i="67" a="1"/>
  <c r="D53" i="67" s="1"/>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G58" i="68"/>
  <c r="I57" i="68"/>
  <c r="G56" i="68"/>
  <c r="N54" i="68"/>
  <c r="N54" i="68" a="1"/>
  <c r="J54" i="68"/>
  <c r="I54" i="68"/>
  <c r="H54" i="68"/>
  <c r="G54" i="68"/>
  <c r="E54" i="68"/>
  <c r="D54" i="68"/>
  <c r="B54" i="68"/>
  <c r="D53" i="68" a="1"/>
  <c r="D53" i="68" s="1"/>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J61" i="69"/>
  <c r="N54" i="69" a="1"/>
  <c r="N54" i="69" s="1"/>
  <c r="J54" i="69"/>
  <c r="I54" i="69"/>
  <c r="H54" i="69"/>
  <c r="G54" i="69"/>
  <c r="E54" i="69"/>
  <c r="D54" i="69"/>
  <c r="B54" i="69"/>
  <c r="V10" i="57" a="1"/>
  <c r="V10" i="57" s="1"/>
  <c r="V10" i="58" a="1"/>
  <c r="V10" i="58"/>
  <c r="V10" i="59" a="1"/>
  <c r="V10" i="59"/>
  <c r="V10" i="61" a="1"/>
  <c r="V10" i="61"/>
  <c r="V10" i="62" a="1"/>
  <c r="V10" i="62"/>
  <c r="V10" i="63" a="1"/>
  <c r="V10" i="63"/>
  <c r="V10" i="64" a="1"/>
  <c r="V10" i="64"/>
  <c r="V10" i="65" a="1"/>
  <c r="V10" i="65"/>
  <c r="V10" i="66" a="1"/>
  <c r="V10" i="66"/>
  <c r="V10" i="67" a="1"/>
  <c r="V10" i="67"/>
  <c r="V10" i="68" a="1"/>
  <c r="V10" i="68"/>
  <c r="V10" i="69" a="1"/>
  <c r="V10" i="69"/>
  <c r="AB43" i="69" a="1"/>
  <c r="AB43" i="69" s="1"/>
  <c r="AF43" i="69"/>
  <c r="AF43" i="69" a="1"/>
  <c r="AE43" i="69"/>
  <c r="AE43" i="69" a="1"/>
  <c r="AD43" i="69"/>
  <c r="Y43" i="69" a="1"/>
  <c r="Y43" i="69" s="1"/>
  <c r="I43" i="69" a="1"/>
  <c r="I43" i="69" s="1"/>
  <c r="AA43" i="69" s="1" a="1"/>
  <c r="AA43" i="69" s="1"/>
  <c r="AF42" i="69" a="1"/>
  <c r="AF42" i="69" s="1"/>
  <c r="AE42" i="69" a="1"/>
  <c r="AE42" i="69" s="1"/>
  <c r="AD42" i="69"/>
  <c r="Y42" i="69"/>
  <c r="Y42" i="69" a="1"/>
  <c r="I42" i="69"/>
  <c r="I42" i="69" a="1"/>
  <c r="AF41" i="69" a="1"/>
  <c r="AF41" i="69" s="1"/>
  <c r="AE41" i="69"/>
  <c r="AE41" i="69" a="1"/>
  <c r="AD41" i="69"/>
  <c r="Y41" i="69" a="1"/>
  <c r="Y41" i="69" s="1"/>
  <c r="I41" i="69" a="1"/>
  <c r="I41" i="69" s="1"/>
  <c r="AF40" i="69" a="1"/>
  <c r="AF40" i="69" s="1"/>
  <c r="AE40" i="69" a="1"/>
  <c r="AE40" i="69" s="1"/>
  <c r="AD40" i="69"/>
  <c r="Y40" i="69"/>
  <c r="Y40" i="69" a="1"/>
  <c r="I40" i="69"/>
  <c r="I40" i="69" a="1"/>
  <c r="AF39" i="69" a="1"/>
  <c r="AF39" i="69" s="1"/>
  <c r="AE39" i="69"/>
  <c r="AE39" i="69" a="1"/>
  <c r="AD39" i="69"/>
  <c r="Y39" i="69" a="1"/>
  <c r="Y39" i="69" s="1"/>
  <c r="I39" i="69" a="1"/>
  <c r="I39" i="69" s="1"/>
  <c r="AF38" i="69" a="1"/>
  <c r="AF38" i="69" s="1"/>
  <c r="AE38" i="69" a="1"/>
  <c r="AE38" i="69" s="1"/>
  <c r="AD38" i="69"/>
  <c r="Y38" i="69"/>
  <c r="Y38" i="69" a="1"/>
  <c r="I38" i="69"/>
  <c r="I38" i="69" a="1"/>
  <c r="AF37" i="69" a="1"/>
  <c r="AF37" i="69" s="1"/>
  <c r="AE37" i="69"/>
  <c r="AE37" i="69" a="1"/>
  <c r="AD37" i="69"/>
  <c r="Y37" i="69" a="1"/>
  <c r="Y37" i="69" s="1"/>
  <c r="I37" i="69" a="1"/>
  <c r="I37" i="69" s="1"/>
  <c r="AF36" i="69" a="1"/>
  <c r="AF36" i="69" s="1"/>
  <c r="AE36" i="69" a="1"/>
  <c r="AE36" i="69" s="1"/>
  <c r="AD36" i="69"/>
  <c r="Y36" i="69"/>
  <c r="Y36" i="69" a="1"/>
  <c r="I36" i="69"/>
  <c r="I36" i="69" a="1"/>
  <c r="AF35" i="69" a="1"/>
  <c r="AF35" i="69" s="1"/>
  <c r="AE35" i="69"/>
  <c r="AE35" i="69" a="1"/>
  <c r="AD35" i="69"/>
  <c r="Y35" i="69" a="1"/>
  <c r="Y35" i="69" s="1"/>
  <c r="I35" i="69" a="1"/>
  <c r="I35" i="69" s="1"/>
  <c r="AF34" i="69" a="1"/>
  <c r="AF34" i="69" s="1"/>
  <c r="AE34" i="69" a="1"/>
  <c r="AE34" i="69" s="1"/>
  <c r="AD34" i="69"/>
  <c r="Y34" i="69"/>
  <c r="Y34" i="69" a="1"/>
  <c r="I34" i="69"/>
  <c r="AB34" i="69" s="1" a="1"/>
  <c r="AB34" i="69" s="1"/>
  <c r="I34" i="69" a="1"/>
  <c r="AF33" i="69"/>
  <c r="AF33" i="69" a="1"/>
  <c r="AE33" i="69"/>
  <c r="AE33" i="69" a="1"/>
  <c r="AD33" i="69"/>
  <c r="Y33" i="69" a="1"/>
  <c r="Y33" i="69" s="1"/>
  <c r="I33" i="69" a="1"/>
  <c r="I33" i="69" s="1"/>
  <c r="AF32" i="69" a="1"/>
  <c r="AF32" i="69" s="1"/>
  <c r="AE32" i="69" a="1"/>
  <c r="AE32" i="69" s="1"/>
  <c r="AD32" i="69"/>
  <c r="Y32" i="69"/>
  <c r="Y32" i="69" a="1"/>
  <c r="I32" i="69"/>
  <c r="I32" i="69" a="1"/>
  <c r="AF31" i="69"/>
  <c r="AF31" i="69" a="1"/>
  <c r="AE31" i="69"/>
  <c r="AE31" i="69" a="1"/>
  <c r="AD31" i="69"/>
  <c r="Y31" i="69" a="1"/>
  <c r="Y31" i="69" s="1"/>
  <c r="I31" i="69" a="1"/>
  <c r="I31" i="69" s="1"/>
  <c r="AF30" i="69" a="1"/>
  <c r="AF30" i="69" s="1"/>
  <c r="AE30" i="69" a="1"/>
  <c r="AE30" i="69" s="1"/>
  <c r="AD30" i="69"/>
  <c r="Y30" i="69"/>
  <c r="Y30" i="69" a="1"/>
  <c r="I30" i="69"/>
  <c r="I30" i="69" a="1"/>
  <c r="AF29" i="69"/>
  <c r="AF29" i="69" a="1"/>
  <c r="AE29" i="69"/>
  <c r="AE29" i="69" a="1"/>
  <c r="AD29" i="69"/>
  <c r="Y29" i="69" a="1"/>
  <c r="Y29" i="69" s="1"/>
  <c r="I29" i="69" a="1"/>
  <c r="I29" i="69" s="1"/>
  <c r="AF28" i="69" a="1"/>
  <c r="AF28" i="69" s="1"/>
  <c r="AE28" i="69" a="1"/>
  <c r="AE28" i="69" s="1"/>
  <c r="AD28" i="69"/>
  <c r="Y28" i="69"/>
  <c r="Y28" i="69" a="1"/>
  <c r="I28" i="69"/>
  <c r="I28" i="69" a="1"/>
  <c r="AF27" i="69"/>
  <c r="AF27" i="69" a="1"/>
  <c r="AE27" i="69"/>
  <c r="AE27" i="69" a="1"/>
  <c r="AD27" i="69"/>
  <c r="Y27" i="69" a="1"/>
  <c r="Y27" i="69" s="1"/>
  <c r="I27" i="69" a="1"/>
  <c r="I27" i="69" s="1"/>
  <c r="AF26" i="69" a="1"/>
  <c r="AF26" i="69" s="1"/>
  <c r="AE26" i="69" a="1"/>
  <c r="AE26" i="69" s="1"/>
  <c r="AD26" i="69"/>
  <c r="Y26" i="69"/>
  <c r="Y26" i="69" a="1"/>
  <c r="I26" i="69"/>
  <c r="I26" i="69" a="1"/>
  <c r="AF25" i="69"/>
  <c r="AF25" i="69" a="1"/>
  <c r="AE25" i="69"/>
  <c r="AE25" i="69" a="1"/>
  <c r="AD25" i="69"/>
  <c r="Y25" i="69" a="1"/>
  <c r="Y25" i="69" s="1"/>
  <c r="I25" i="69" a="1"/>
  <c r="I25" i="69" s="1"/>
  <c r="AF24" i="69" a="1"/>
  <c r="AF24" i="69" s="1"/>
  <c r="AE24" i="69" a="1"/>
  <c r="AE24" i="69" s="1"/>
  <c r="AD24" i="69"/>
  <c r="Y24" i="69"/>
  <c r="Y24" i="69" a="1"/>
  <c r="I24" i="69"/>
  <c r="I24" i="69" a="1"/>
  <c r="AF23" i="69" a="1"/>
  <c r="AF23" i="69" s="1"/>
  <c r="AE23" i="69"/>
  <c r="AE23" i="69" a="1"/>
  <c r="AD23" i="69"/>
  <c r="Y23" i="69" a="1"/>
  <c r="Y23" i="69" s="1"/>
  <c r="I23" i="69" a="1"/>
  <c r="I23" i="69" s="1"/>
  <c r="AF22" i="69" a="1"/>
  <c r="AF22" i="69" s="1"/>
  <c r="AE22" i="69" a="1"/>
  <c r="AE22" i="69" s="1"/>
  <c r="AD22" i="69"/>
  <c r="Y22" i="69"/>
  <c r="Y22" i="69" a="1"/>
  <c r="I22" i="69"/>
  <c r="I22" i="69" a="1"/>
  <c r="AI21" i="69" a="1"/>
  <c r="AI21" i="69" s="1"/>
  <c r="AF21" i="69" a="1"/>
  <c r="AF21" i="69" s="1"/>
  <c r="AE21" i="69"/>
  <c r="AE21" i="69" a="1"/>
  <c r="AD21" i="69"/>
  <c r="Y21" i="69" a="1"/>
  <c r="Y21" i="69" s="1"/>
  <c r="I21" i="69" a="1"/>
  <c r="I21" i="69" s="1"/>
  <c r="AF20" i="69" a="1"/>
  <c r="AF20" i="69" s="1"/>
  <c r="AE20" i="69"/>
  <c r="AE20" i="69" a="1"/>
  <c r="AD20" i="69"/>
  <c r="Y20" i="69" a="1"/>
  <c r="Y20" i="69" s="1"/>
  <c r="I20" i="69" a="1"/>
  <c r="I20" i="69" s="1"/>
  <c r="AF19" i="69" a="1"/>
  <c r="AF19" i="69" s="1"/>
  <c r="AE19" i="69"/>
  <c r="AE19" i="69" a="1"/>
  <c r="AD19" i="69"/>
  <c r="Y19" i="69" a="1"/>
  <c r="Y19" i="69" s="1"/>
  <c r="I19" i="69" a="1"/>
  <c r="I19" i="69" s="1"/>
  <c r="AF18" i="69" a="1"/>
  <c r="AF18" i="69" s="1"/>
  <c r="AE18" i="69" a="1"/>
  <c r="AE18" i="69" s="1"/>
  <c r="AD18" i="69"/>
  <c r="Y18" i="69"/>
  <c r="Y18" i="69" a="1"/>
  <c r="I18" i="69"/>
  <c r="I18" i="69" a="1"/>
  <c r="AI17" i="69"/>
  <c r="AI17" i="69" a="1"/>
  <c r="AF17" i="69"/>
  <c r="AF17" i="69" a="1"/>
  <c r="AE17" i="69"/>
  <c r="AE17" i="69" a="1"/>
  <c r="AD17" i="69"/>
  <c r="Y17" i="69" a="1"/>
  <c r="Y17" i="69" s="1"/>
  <c r="I17" i="69" a="1"/>
  <c r="I17" i="69" s="1"/>
  <c r="AI16" i="69" a="1"/>
  <c r="AI16" i="69" s="1"/>
  <c r="AF16" i="69" a="1"/>
  <c r="AF16" i="69" s="1"/>
  <c r="AE16" i="69" a="1"/>
  <c r="AE16" i="69" s="1"/>
  <c r="AD16" i="69"/>
  <c r="Y16" i="69"/>
  <c r="Y16" i="69" a="1"/>
  <c r="I16" i="69"/>
  <c r="I16" i="69" a="1"/>
  <c r="AF15" i="69" a="1"/>
  <c r="AF15" i="69" s="1"/>
  <c r="AE15" i="69" a="1"/>
  <c r="AE15" i="69" s="1"/>
  <c r="AD15" i="69"/>
  <c r="Y15" i="69"/>
  <c r="Y15" i="69" a="1"/>
  <c r="I15" i="69"/>
  <c r="AB15" i="69" s="1" a="1"/>
  <c r="AB15" i="69" s="1"/>
  <c r="I15" i="69" a="1"/>
  <c r="AF14" i="69" a="1"/>
  <c r="AF14" i="69" s="1"/>
  <c r="AE14" i="69" a="1"/>
  <c r="AE14" i="69" s="1"/>
  <c r="AD14" i="69"/>
  <c r="Y14" i="69"/>
  <c r="Y14" i="69" a="1"/>
  <c r="I14" i="69"/>
  <c r="I14" i="69" a="1"/>
  <c r="AF13" i="69" a="1"/>
  <c r="AF13" i="69" s="1"/>
  <c r="AE13" i="69" a="1"/>
  <c r="AE13" i="69" s="1"/>
  <c r="AI20" i="69" s="1"/>
  <c r="AD13" i="69"/>
  <c r="Y13" i="69"/>
  <c r="AI19" i="69" s="1"/>
  <c r="Y13" i="69" a="1"/>
  <c r="I13" i="69"/>
  <c r="I13" i="69" a="1"/>
  <c r="A13" i="69"/>
  <c r="A14" i="69" s="1"/>
  <c r="AI12" i="69"/>
  <c r="S12" i="69"/>
  <c r="AI11" i="69"/>
  <c r="AI10" i="69"/>
  <c r="X10" i="69"/>
  <c r="X10" i="69" a="1"/>
  <c r="W10" i="69"/>
  <c r="W10" i="69" a="1"/>
  <c r="U10" i="69"/>
  <c r="U10" i="69" a="1"/>
  <c r="O10" i="69"/>
  <c r="O10" i="69" a="1"/>
  <c r="E10" i="69"/>
  <c r="AI9" i="69"/>
  <c r="S9" i="69"/>
  <c r="S9" i="69" a="1"/>
  <c r="AI8" i="69"/>
  <c r="S8" i="69" a="1"/>
  <c r="S8" i="69" s="1"/>
  <c r="L8" i="69"/>
  <c r="AI7" i="69" a="1"/>
  <c r="AI7" i="69" s="1"/>
  <c r="S7" i="69" a="1"/>
  <c r="S7" i="69" s="1"/>
  <c r="AI6" i="69"/>
  <c r="A6" i="69"/>
  <c r="AI5" i="69" a="1"/>
  <c r="AI5" i="69" s="1"/>
  <c r="AO4" i="69"/>
  <c r="AP5" i="69" s="1"/>
  <c r="AI4" i="69" a="1"/>
  <c r="AI4" i="69" s="1"/>
  <c r="S4" i="69"/>
  <c r="AI3" i="69"/>
  <c r="AI2" i="69"/>
  <c r="S2" i="69" a="1"/>
  <c r="S2" i="69" s="1"/>
  <c r="Q1" i="69"/>
  <c r="N1" i="69"/>
  <c r="AB41" i="68" a="1"/>
  <c r="AB41" i="68"/>
  <c r="AB39" i="68" a="1"/>
  <c r="AB39" i="68"/>
  <c r="H10" i="68" a="1"/>
  <c r="H10" i="68" s="1"/>
  <c r="AF43" i="68" a="1"/>
  <c r="AF43" i="68" s="1"/>
  <c r="AE43" i="68" a="1"/>
  <c r="AE43" i="68" s="1"/>
  <c r="AD43" i="68"/>
  <c r="Y43" i="68" a="1"/>
  <c r="Y43" i="68" s="1"/>
  <c r="I43" i="68" a="1"/>
  <c r="I43" i="68" s="1"/>
  <c r="AF42" i="68" a="1"/>
  <c r="AF42" i="68" s="1"/>
  <c r="AE42" i="68" a="1"/>
  <c r="AE42" i="68" s="1"/>
  <c r="AD42" i="68"/>
  <c r="Y42" i="68"/>
  <c r="Y42" i="68" a="1"/>
  <c r="I42" i="68"/>
  <c r="I42" i="68" a="1"/>
  <c r="AF41" i="68" a="1"/>
  <c r="AF41" i="68" s="1"/>
  <c r="AE41" i="68"/>
  <c r="AE41" i="68" a="1"/>
  <c r="AD41" i="68"/>
  <c r="Y41" i="68" a="1"/>
  <c r="Y41" i="68" s="1"/>
  <c r="I41" i="68" a="1"/>
  <c r="I41" i="68" s="1"/>
  <c r="AF40" i="68" a="1"/>
  <c r="AF40" i="68" s="1"/>
  <c r="AE40" i="68" a="1"/>
  <c r="AE40" i="68" s="1"/>
  <c r="AD40" i="68"/>
  <c r="Y40" i="68"/>
  <c r="Y40" i="68" a="1"/>
  <c r="I40" i="68" a="1"/>
  <c r="I40" i="68" s="1"/>
  <c r="AF39" i="68" a="1"/>
  <c r="AF39" i="68" s="1"/>
  <c r="AE39" i="68" a="1"/>
  <c r="AE39" i="68" s="1"/>
  <c r="AD39" i="68"/>
  <c r="Y39" i="68"/>
  <c r="Y39" i="68" a="1"/>
  <c r="I39" i="68" a="1"/>
  <c r="I39" i="68" s="1"/>
  <c r="AF38" i="68" a="1"/>
  <c r="AF38" i="68" s="1"/>
  <c r="AE38" i="68" a="1"/>
  <c r="AE38" i="68" s="1"/>
  <c r="AD38" i="68"/>
  <c r="Y38" i="68"/>
  <c r="Y38" i="68" a="1"/>
  <c r="I38" i="68" a="1"/>
  <c r="I38" i="68" s="1"/>
  <c r="AF37" i="68" a="1"/>
  <c r="AF37" i="68" s="1"/>
  <c r="AE37" i="68" a="1"/>
  <c r="AE37" i="68" s="1"/>
  <c r="AD37" i="68"/>
  <c r="Y37" i="68"/>
  <c r="Y37" i="68" a="1"/>
  <c r="I37" i="68" a="1"/>
  <c r="I37" i="68" s="1"/>
  <c r="AF36" i="68" a="1"/>
  <c r="AF36" i="68" s="1"/>
  <c r="AE36" i="68" a="1"/>
  <c r="AE36" i="68" s="1"/>
  <c r="AD36" i="68"/>
  <c r="Y36" i="68"/>
  <c r="Y36" i="68" a="1"/>
  <c r="I36" i="68" a="1"/>
  <c r="I36" i="68" s="1"/>
  <c r="AF35" i="68" a="1"/>
  <c r="AF35" i="68" s="1"/>
  <c r="AE35" i="68" a="1"/>
  <c r="AE35" i="68" s="1"/>
  <c r="AD35" i="68"/>
  <c r="Y35" i="68"/>
  <c r="Y35" i="68" a="1"/>
  <c r="I35" i="68" a="1"/>
  <c r="I35" i="68" s="1"/>
  <c r="AF34" i="68" a="1"/>
  <c r="AF34" i="68" s="1"/>
  <c r="AE34" i="68" a="1"/>
  <c r="AE34" i="68" s="1"/>
  <c r="AD34" i="68"/>
  <c r="Y34" i="68"/>
  <c r="Y34" i="68" a="1"/>
  <c r="I34" i="68" a="1"/>
  <c r="I34" i="68" s="1"/>
  <c r="AF33" i="68" a="1"/>
  <c r="AF33" i="68" s="1"/>
  <c r="AE33" i="68" a="1"/>
  <c r="AE33" i="68" s="1"/>
  <c r="AD33" i="68"/>
  <c r="Y33" i="68"/>
  <c r="Y33" i="68" a="1"/>
  <c r="I33" i="68" a="1"/>
  <c r="I33" i="68" s="1"/>
  <c r="AF32" i="68" a="1"/>
  <c r="AF32" i="68" s="1"/>
  <c r="AE32" i="68" a="1"/>
  <c r="AE32" i="68" s="1"/>
  <c r="AD32" i="68"/>
  <c r="Y32" i="68"/>
  <c r="Y32" i="68" a="1"/>
  <c r="I32" i="68" a="1"/>
  <c r="I32" i="68" s="1"/>
  <c r="AF31" i="68" a="1"/>
  <c r="AF31" i="68" s="1"/>
  <c r="AE31" i="68" a="1"/>
  <c r="AE31" i="68" s="1"/>
  <c r="AD31" i="68"/>
  <c r="Y31" i="68" a="1"/>
  <c r="Y31" i="68" s="1"/>
  <c r="I31" i="68" a="1"/>
  <c r="I31" i="68" s="1"/>
  <c r="AF30" i="68" a="1"/>
  <c r="AF30" i="68" s="1"/>
  <c r="AE30" i="68" a="1"/>
  <c r="AE30" i="68" s="1"/>
  <c r="AD30" i="68"/>
  <c r="Y30" i="68"/>
  <c r="Y30" i="68" a="1"/>
  <c r="I30" i="68"/>
  <c r="I30" i="68" a="1"/>
  <c r="AF29" i="68" a="1"/>
  <c r="AF29" i="68" s="1"/>
  <c r="AE29" i="68" a="1"/>
  <c r="AE29" i="68" s="1"/>
  <c r="AD29" i="68"/>
  <c r="Y29" i="68" a="1"/>
  <c r="Y29" i="68" s="1"/>
  <c r="I29" i="68" a="1"/>
  <c r="I29" i="68" s="1"/>
  <c r="AF28" i="68" a="1"/>
  <c r="AF28" i="68" s="1"/>
  <c r="AE28" i="68" a="1"/>
  <c r="AE28" i="68" s="1"/>
  <c r="AD28" i="68"/>
  <c r="Y28" i="68"/>
  <c r="Y28" i="68" a="1"/>
  <c r="I28" i="68"/>
  <c r="I28" i="68" a="1"/>
  <c r="AF27" i="68"/>
  <c r="AF27" i="68" a="1"/>
  <c r="AE27" i="68" a="1"/>
  <c r="AE27" i="68" s="1"/>
  <c r="AD27" i="68"/>
  <c r="Y27" i="68" a="1"/>
  <c r="Y27" i="68" s="1"/>
  <c r="I27" i="68" a="1"/>
  <c r="I27" i="68" s="1"/>
  <c r="AF26" i="68" a="1"/>
  <c r="AF26" i="68" s="1"/>
  <c r="AE26" i="68" a="1"/>
  <c r="AE26" i="68" s="1"/>
  <c r="AD26" i="68"/>
  <c r="Y26" i="68"/>
  <c r="Y26" i="68" a="1"/>
  <c r="I26" i="68"/>
  <c r="I26" i="68" a="1"/>
  <c r="AF25" i="68" a="1"/>
  <c r="AF25" i="68" s="1"/>
  <c r="AE25" i="68" a="1"/>
  <c r="AE25" i="68" s="1"/>
  <c r="AD25" i="68"/>
  <c r="Y25" i="68" a="1"/>
  <c r="Y25" i="68" s="1"/>
  <c r="I25" i="68" a="1"/>
  <c r="I25" i="68" s="1"/>
  <c r="AF24" i="68" a="1"/>
  <c r="AF24" i="68" s="1"/>
  <c r="AE24" i="68" a="1"/>
  <c r="AE24" i="68" s="1"/>
  <c r="AD24" i="68"/>
  <c r="Y24" i="68"/>
  <c r="Y24" i="68" a="1"/>
  <c r="I24" i="68" a="1"/>
  <c r="I24" i="68" s="1"/>
  <c r="AF23" i="68" a="1"/>
  <c r="AF23" i="68" s="1"/>
  <c r="AE23" i="68" a="1"/>
  <c r="AE23" i="68" s="1"/>
  <c r="AD23" i="68"/>
  <c r="Y23" i="68" a="1"/>
  <c r="Y23" i="68" s="1"/>
  <c r="I23" i="68" a="1"/>
  <c r="I23" i="68" s="1"/>
  <c r="AF22" i="68" a="1"/>
  <c r="AF22" i="68" s="1"/>
  <c r="AE22" i="68" a="1"/>
  <c r="AE22" i="68" s="1"/>
  <c r="AD22" i="68"/>
  <c r="Y22" i="68"/>
  <c r="Y22" i="68" a="1"/>
  <c r="I22" i="68" a="1"/>
  <c r="I22" i="68" s="1"/>
  <c r="AI21" i="68" a="1"/>
  <c r="AI21" i="68" s="1"/>
  <c r="AF21" i="68" a="1"/>
  <c r="AF21" i="68" s="1"/>
  <c r="AE21" i="68" a="1"/>
  <c r="AE21" i="68" s="1"/>
  <c r="AD21" i="68"/>
  <c r="Y21" i="68"/>
  <c r="Y21" i="68" a="1"/>
  <c r="I21" i="68" a="1"/>
  <c r="I21" i="68" s="1"/>
  <c r="AF20" i="68" a="1"/>
  <c r="AF20" i="68" s="1"/>
  <c r="AE20" i="68" a="1"/>
  <c r="AE20" i="68" s="1"/>
  <c r="AD20" i="68"/>
  <c r="Y20" i="68" a="1"/>
  <c r="Y20" i="68" s="1"/>
  <c r="I20" i="68" a="1"/>
  <c r="I20" i="68" s="1"/>
  <c r="AF19" i="68" a="1"/>
  <c r="AF19" i="68" s="1"/>
  <c r="AE19" i="68"/>
  <c r="AE19" i="68" a="1"/>
  <c r="AD19" i="68"/>
  <c r="Y19" i="68" a="1"/>
  <c r="Y19" i="68" s="1"/>
  <c r="I19" i="68" a="1"/>
  <c r="I19" i="68" s="1"/>
  <c r="AF18" i="68" a="1"/>
  <c r="AF18" i="68" s="1"/>
  <c r="AE18" i="68" a="1"/>
  <c r="AE18" i="68" s="1"/>
  <c r="AD18" i="68"/>
  <c r="Y18" i="68"/>
  <c r="Y18" i="68" a="1"/>
  <c r="I18" i="68" a="1"/>
  <c r="I18" i="68" s="1"/>
  <c r="AI17" i="68" a="1"/>
  <c r="AI17" i="68" s="1"/>
  <c r="AF17" i="68" a="1"/>
  <c r="AF17" i="68" s="1"/>
  <c r="AE17" i="68" a="1"/>
  <c r="AE17" i="68" s="1"/>
  <c r="AD17" i="68"/>
  <c r="Y17" i="68"/>
  <c r="Y17" i="68" a="1"/>
  <c r="I17" i="68"/>
  <c r="I17" i="68" a="1"/>
  <c r="AI16" i="68" a="1"/>
  <c r="AI16" i="68" s="1"/>
  <c r="AF16" i="68" a="1"/>
  <c r="AF16" i="68" s="1"/>
  <c r="AE16" i="68" a="1"/>
  <c r="AE16" i="68" s="1"/>
  <c r="AD16" i="68"/>
  <c r="Y16" i="68" a="1"/>
  <c r="Y16" i="68" s="1"/>
  <c r="I16" i="68" a="1"/>
  <c r="I16" i="68" s="1"/>
  <c r="AF15" i="68" a="1"/>
  <c r="AF15" i="68" s="1"/>
  <c r="AE15" i="68"/>
  <c r="AE15" i="68" a="1"/>
  <c r="AD15" i="68"/>
  <c r="Y15" i="68" a="1"/>
  <c r="Y15" i="68" s="1"/>
  <c r="I15" i="68" a="1"/>
  <c r="I15" i="68" s="1"/>
  <c r="AF14" i="68"/>
  <c r="AF14" i="68" a="1"/>
  <c r="AE14" i="68"/>
  <c r="AE14" i="68" a="1"/>
  <c r="AD14" i="68"/>
  <c r="Y14" i="68" a="1"/>
  <c r="Y14" i="68" s="1"/>
  <c r="I14" i="68" a="1"/>
  <c r="I14" i="68" s="1"/>
  <c r="AF13" i="68" a="1"/>
  <c r="AF13" i="68" s="1"/>
  <c r="AE13" i="68"/>
  <c r="AE13" i="68" a="1"/>
  <c r="AD13" i="68"/>
  <c r="Y13" i="68" a="1"/>
  <c r="Y13" i="68" s="1"/>
  <c r="AI19" i="68" s="1"/>
  <c r="I13" i="68" a="1"/>
  <c r="I13" i="68" s="1"/>
  <c r="A13" i="68"/>
  <c r="A14" i="68" s="1"/>
  <c r="AI12" i="68"/>
  <c r="S12" i="68"/>
  <c r="AI11" i="68"/>
  <c r="AI10" i="68"/>
  <c r="X10" i="68" a="1"/>
  <c r="X10" i="68" s="1"/>
  <c r="W10" i="68" a="1"/>
  <c r="W10" i="68" s="1"/>
  <c r="U10" i="68" a="1"/>
  <c r="U10" i="68" s="1"/>
  <c r="O10" i="68" a="1"/>
  <c r="O10" i="68" s="1"/>
  <c r="K10" i="68" a="1"/>
  <c r="K10" i="68" s="1"/>
  <c r="E10" i="68"/>
  <c r="AI9" i="68"/>
  <c r="S9" i="68" a="1"/>
  <c r="S9" i="68" s="1"/>
  <c r="AI8" i="68"/>
  <c r="S8" i="68"/>
  <c r="S8" i="68" a="1"/>
  <c r="L8" i="68"/>
  <c r="AI7" i="68"/>
  <c r="AI7" i="68" a="1"/>
  <c r="S7" i="68"/>
  <c r="S7" i="68" a="1"/>
  <c r="AI6" i="68"/>
  <c r="A6" i="68"/>
  <c r="AI5" i="68" a="1"/>
  <c r="AI5" i="68" s="1"/>
  <c r="AO4" i="68"/>
  <c r="AP5" i="68" s="1"/>
  <c r="AI4" i="68" a="1"/>
  <c r="AI4" i="68" s="1"/>
  <c r="S3" i="68" s="1" a="1"/>
  <c r="S3" i="68" s="1"/>
  <c r="S4" i="68"/>
  <c r="AI3" i="68"/>
  <c r="AI2" i="68"/>
  <c r="S2" i="68" s="1" a="1"/>
  <c r="S2" i="68" s="1"/>
  <c r="Q1" i="68"/>
  <c r="N1" i="68"/>
  <c r="AB43" i="67" a="1"/>
  <c r="AB43" i="67"/>
  <c r="AF43" i="67" a="1"/>
  <c r="AF43" i="67" s="1"/>
  <c r="AE43" i="67" a="1"/>
  <c r="AE43" i="67" s="1"/>
  <c r="AD43" i="67"/>
  <c r="Y43" i="67" a="1"/>
  <c r="Y43" i="67" s="1"/>
  <c r="I43" i="67" a="1"/>
  <c r="I43" i="67" s="1"/>
  <c r="AF42" i="67" a="1"/>
  <c r="AF42" i="67" s="1"/>
  <c r="AE42" i="67" a="1"/>
  <c r="AE42" i="67" s="1"/>
  <c r="AD42" i="67"/>
  <c r="Y42" i="67"/>
  <c r="Y42" i="67" a="1"/>
  <c r="I42" i="67"/>
  <c r="I42" i="67" a="1"/>
  <c r="AF41" i="67"/>
  <c r="AF41" i="67" a="1"/>
  <c r="AE41" i="67"/>
  <c r="AE41" i="67" a="1"/>
  <c r="AD41" i="67"/>
  <c r="Y41" i="67" a="1"/>
  <c r="Y41" i="67" s="1"/>
  <c r="I41" i="67" a="1"/>
  <c r="I41" i="67" s="1"/>
  <c r="AF40" i="67" a="1"/>
  <c r="AF40" i="67" s="1"/>
  <c r="AE40" i="67" a="1"/>
  <c r="AE40" i="67" s="1"/>
  <c r="AD40" i="67"/>
  <c r="Y40" i="67"/>
  <c r="Y40" i="67" a="1"/>
  <c r="I40" i="67"/>
  <c r="I40" i="67" a="1"/>
  <c r="AF39" i="67"/>
  <c r="AF39" i="67" a="1"/>
  <c r="AE39" i="67"/>
  <c r="AE39" i="67" a="1"/>
  <c r="AD39" i="67"/>
  <c r="Y39" i="67" a="1"/>
  <c r="Y39" i="67" s="1"/>
  <c r="I39" i="67" a="1"/>
  <c r="I39" i="67" s="1"/>
  <c r="AF38" i="67" a="1"/>
  <c r="AF38" i="67" s="1"/>
  <c r="AE38" i="67" a="1"/>
  <c r="AE38" i="67" s="1"/>
  <c r="AD38" i="67"/>
  <c r="Y38" i="67"/>
  <c r="Y38" i="67" a="1"/>
  <c r="I38" i="67"/>
  <c r="AB38" i="67" s="1" a="1"/>
  <c r="AB38" i="67" s="1"/>
  <c r="I38" i="67" a="1"/>
  <c r="AF37" i="67"/>
  <c r="AF37" i="67" a="1"/>
  <c r="AE37" i="67" a="1"/>
  <c r="AE37" i="67" s="1"/>
  <c r="AD37" i="67"/>
  <c r="Y37" i="67" a="1"/>
  <c r="Y37" i="67" s="1"/>
  <c r="I37" i="67" a="1"/>
  <c r="I37" i="67" s="1"/>
  <c r="AF36" i="67" a="1"/>
  <c r="AF36" i="67" s="1"/>
  <c r="AE36" i="67" a="1"/>
  <c r="AE36" i="67" s="1"/>
  <c r="AD36" i="67"/>
  <c r="Y36" i="67"/>
  <c r="Y36" i="67" a="1"/>
  <c r="I36" i="67"/>
  <c r="I36" i="67" a="1"/>
  <c r="AF35" i="67" a="1"/>
  <c r="AF35" i="67" s="1"/>
  <c r="AE35" i="67"/>
  <c r="AE35" i="67" a="1"/>
  <c r="AD35" i="67"/>
  <c r="Y35" i="67" a="1"/>
  <c r="Y35" i="67" s="1"/>
  <c r="I35" i="67" a="1"/>
  <c r="I35" i="67" s="1"/>
  <c r="AF34" i="67" a="1"/>
  <c r="AF34" i="67" s="1"/>
  <c r="AE34" i="67" a="1"/>
  <c r="AE34" i="67" s="1"/>
  <c r="AD34" i="67"/>
  <c r="Y34" i="67"/>
  <c r="Y34" i="67" a="1"/>
  <c r="I34" i="67"/>
  <c r="I34" i="67" a="1"/>
  <c r="AF33" i="67" a="1"/>
  <c r="AF33" i="67" s="1"/>
  <c r="AE33" i="67"/>
  <c r="AE33" i="67" a="1"/>
  <c r="AD33" i="67"/>
  <c r="Y33" i="67" a="1"/>
  <c r="Y33" i="67" s="1"/>
  <c r="I33" i="67" a="1"/>
  <c r="I33" i="67" s="1"/>
  <c r="AF32" i="67" a="1"/>
  <c r="AF32" i="67" s="1"/>
  <c r="AE32" i="67" a="1"/>
  <c r="AE32" i="67" s="1"/>
  <c r="AD32" i="67"/>
  <c r="Y32" i="67"/>
  <c r="Y32" i="67" a="1"/>
  <c r="I32" i="67"/>
  <c r="I32" i="67" a="1"/>
  <c r="AF31" i="67" a="1"/>
  <c r="AF31" i="67" s="1"/>
  <c r="AE31" i="67"/>
  <c r="AE31" i="67" a="1"/>
  <c r="AD31" i="67"/>
  <c r="Y31" i="67" a="1"/>
  <c r="Y31" i="67" s="1"/>
  <c r="I31" i="67" a="1"/>
  <c r="I31" i="67" s="1"/>
  <c r="AF30" i="67" a="1"/>
  <c r="AF30" i="67" s="1"/>
  <c r="AE30" i="67" a="1"/>
  <c r="AE30" i="67" s="1"/>
  <c r="AD30" i="67"/>
  <c r="Y30" i="67"/>
  <c r="Y30" i="67" a="1"/>
  <c r="I30" i="67"/>
  <c r="AB30" i="67" s="1" a="1"/>
  <c r="AB30" i="67" s="1"/>
  <c r="I30" i="67" a="1"/>
  <c r="AF29" i="67" a="1"/>
  <c r="AF29" i="67" s="1"/>
  <c r="AE29" i="67"/>
  <c r="AE29" i="67" a="1"/>
  <c r="AD29" i="67"/>
  <c r="Y29" i="67" a="1"/>
  <c r="Y29" i="67" s="1"/>
  <c r="I29" i="67" a="1"/>
  <c r="I29" i="67" s="1"/>
  <c r="AF28" i="67" a="1"/>
  <c r="AF28" i="67" s="1"/>
  <c r="AE28" i="67" a="1"/>
  <c r="AE28" i="67" s="1"/>
  <c r="AD28" i="67"/>
  <c r="Y28" i="67"/>
  <c r="Y28" i="67" a="1"/>
  <c r="I28" i="67"/>
  <c r="I28" i="67" a="1"/>
  <c r="AF27" i="67" a="1"/>
  <c r="AF27" i="67" s="1"/>
  <c r="AE27" i="67"/>
  <c r="AE27" i="67" a="1"/>
  <c r="AD27" i="67"/>
  <c r="Y27" i="67" a="1"/>
  <c r="Y27" i="67" s="1"/>
  <c r="I27" i="67" a="1"/>
  <c r="I27" i="67" s="1"/>
  <c r="AF26" i="67" a="1"/>
  <c r="AF26" i="67" s="1"/>
  <c r="AE26" i="67" a="1"/>
  <c r="AE26" i="67" s="1"/>
  <c r="AD26" i="67"/>
  <c r="Y26" i="67"/>
  <c r="Y26" i="67" a="1"/>
  <c r="I26" i="67"/>
  <c r="I26" i="67" a="1"/>
  <c r="AF25" i="67" a="1"/>
  <c r="AF25" i="67" s="1"/>
  <c r="AE25" i="67"/>
  <c r="AE25" i="67" a="1"/>
  <c r="AD25" i="67"/>
  <c r="Y25" i="67" a="1"/>
  <c r="Y25" i="67" s="1"/>
  <c r="I25" i="67" a="1"/>
  <c r="I25" i="67" s="1"/>
  <c r="AF24" i="67" a="1"/>
  <c r="AF24" i="67" s="1"/>
  <c r="AE24" i="67" a="1"/>
  <c r="AE24" i="67" s="1"/>
  <c r="AD24" i="67"/>
  <c r="Y24" i="67"/>
  <c r="Y24" i="67" a="1"/>
  <c r="I24" i="67"/>
  <c r="I24" i="67" a="1"/>
  <c r="AF23" i="67" a="1"/>
  <c r="AF23" i="67" s="1"/>
  <c r="AE23" i="67" a="1"/>
  <c r="AE23" i="67" s="1"/>
  <c r="AD23" i="67"/>
  <c r="Y23" i="67" a="1"/>
  <c r="Y23" i="67" s="1"/>
  <c r="I23" i="67" a="1"/>
  <c r="I23" i="67" s="1"/>
  <c r="AF22" i="67" a="1"/>
  <c r="AF22" i="67" s="1"/>
  <c r="AE22" i="67" a="1"/>
  <c r="AE22" i="67" s="1"/>
  <c r="AD22" i="67"/>
  <c r="Y22" i="67"/>
  <c r="Y22" i="67" a="1"/>
  <c r="I22" i="67" a="1"/>
  <c r="I22" i="67" s="1"/>
  <c r="AI21" i="67" a="1"/>
  <c r="AI21" i="67" s="1"/>
  <c r="AF21" i="67" a="1"/>
  <c r="AF21" i="67" s="1"/>
  <c r="AE21" i="67" a="1"/>
  <c r="AE21" i="67" s="1"/>
  <c r="AD21" i="67"/>
  <c r="Y21" i="67" a="1"/>
  <c r="Y21" i="67" s="1"/>
  <c r="I21" i="67" a="1"/>
  <c r="I21" i="67" s="1"/>
  <c r="AF20" i="67"/>
  <c r="AF20" i="67" a="1"/>
  <c r="AE20" i="67"/>
  <c r="AE20" i="67" a="1"/>
  <c r="AD20" i="67"/>
  <c r="Y20" i="67" a="1"/>
  <c r="Y20" i="67" s="1"/>
  <c r="I20" i="67" a="1"/>
  <c r="I20" i="67" s="1"/>
  <c r="AF19" i="67" a="1"/>
  <c r="AF19" i="67" s="1"/>
  <c r="AE19" i="67" a="1"/>
  <c r="AE19" i="67" s="1"/>
  <c r="AD19" i="67"/>
  <c r="Y19" i="67" a="1"/>
  <c r="Y19" i="67" s="1"/>
  <c r="I19" i="67" a="1"/>
  <c r="I19" i="67" s="1"/>
  <c r="AF18" i="67" a="1"/>
  <c r="AF18" i="67" s="1"/>
  <c r="AE18" i="67" a="1"/>
  <c r="AE18" i="67" s="1"/>
  <c r="AD18" i="67"/>
  <c r="Y18" i="67"/>
  <c r="Y18" i="67" a="1"/>
  <c r="I18" i="67"/>
  <c r="I18" i="67" a="1"/>
  <c r="AI17" i="67"/>
  <c r="AI17" i="67" a="1"/>
  <c r="AF17" i="67"/>
  <c r="AF17" i="67" a="1"/>
  <c r="AE17" i="67"/>
  <c r="AE17" i="67" a="1"/>
  <c r="AD17" i="67"/>
  <c r="Y17" i="67" a="1"/>
  <c r="Y17" i="67" s="1"/>
  <c r="I17" i="67" a="1"/>
  <c r="I17" i="67" s="1"/>
  <c r="AI16" i="67" a="1"/>
  <c r="AI16" i="67" s="1"/>
  <c r="AF16" i="67" a="1"/>
  <c r="AF16" i="67" s="1"/>
  <c r="AE16" i="67" a="1"/>
  <c r="AE16" i="67" s="1"/>
  <c r="AD16" i="67"/>
  <c r="Y16" i="67"/>
  <c r="Y16" i="67" a="1"/>
  <c r="I16" i="67"/>
  <c r="AB16" i="67" s="1" a="1"/>
  <c r="AB16" i="67" s="1"/>
  <c r="I16" i="67" a="1"/>
  <c r="AF15" i="67" a="1"/>
  <c r="AF15" i="67" s="1"/>
  <c r="AE15" i="67" a="1"/>
  <c r="AE15" i="67" s="1"/>
  <c r="AD15" i="67"/>
  <c r="Y15" i="67"/>
  <c r="Y15" i="67" a="1"/>
  <c r="I15" i="67"/>
  <c r="I15" i="67" a="1"/>
  <c r="AF14" i="67" a="1"/>
  <c r="AF14" i="67" s="1"/>
  <c r="AE14" i="67" a="1"/>
  <c r="AE14" i="67" s="1"/>
  <c r="AD14" i="67"/>
  <c r="Y14" i="67"/>
  <c r="Y14" i="67" a="1"/>
  <c r="I14" i="67" a="1"/>
  <c r="I14" i="67" s="1"/>
  <c r="AF13" i="67"/>
  <c r="AF13" i="67" a="1"/>
  <c r="AE13" i="67"/>
  <c r="AE13" i="67" a="1"/>
  <c r="AD13" i="67"/>
  <c r="Y13" i="67"/>
  <c r="Y13" i="67" a="1"/>
  <c r="I13" i="67" a="1"/>
  <c r="I13" i="67" s="1"/>
  <c r="A13" i="67"/>
  <c r="B13" i="67" s="1"/>
  <c r="AI12" i="67"/>
  <c r="S12" i="67"/>
  <c r="AI11" i="67"/>
  <c r="AI10" i="67"/>
  <c r="X10" i="67" a="1"/>
  <c r="X10" i="67" s="1"/>
  <c r="W10" i="67" a="1"/>
  <c r="W10" i="67" s="1"/>
  <c r="U10" i="67" a="1"/>
  <c r="U10" i="67" s="1"/>
  <c r="O10" i="67" a="1"/>
  <c r="O10" i="67" s="1"/>
  <c r="K10" i="67" a="1"/>
  <c r="K10" i="67" s="1"/>
  <c r="H10" i="67" a="1"/>
  <c r="H10" i="67" s="1"/>
  <c r="E10" i="67"/>
  <c r="AI9" i="67"/>
  <c r="S9" i="67" a="1"/>
  <c r="S9" i="67" s="1"/>
  <c r="AI8" i="67"/>
  <c r="S8" i="67"/>
  <c r="S8" i="67" a="1"/>
  <c r="L8" i="67"/>
  <c r="AI7" i="67"/>
  <c r="AI7" i="67" a="1"/>
  <c r="S7" i="67"/>
  <c r="S7" i="67" a="1"/>
  <c r="AI6" i="67"/>
  <c r="A6" i="67"/>
  <c r="AI5" i="67" a="1"/>
  <c r="AI5" i="67" s="1"/>
  <c r="AO4" i="67"/>
  <c r="AP7" i="67" s="1"/>
  <c r="AI4" i="67" a="1"/>
  <c r="AI4" i="67" s="1"/>
  <c r="S3" i="67" s="1" a="1"/>
  <c r="S3" i="67" s="1"/>
  <c r="S4" i="67"/>
  <c r="AI3" i="67"/>
  <c r="AI2" i="67"/>
  <c r="S2" i="67" s="1" a="1"/>
  <c r="S2" i="67" s="1"/>
  <c r="Q1" i="67"/>
  <c r="N1" i="67"/>
  <c r="AB14" i="66" a="1"/>
  <c r="AB14" i="66"/>
  <c r="AB40" i="66" a="1"/>
  <c r="AB40" i="66"/>
  <c r="AB41" i="66" a="1"/>
  <c r="AB41" i="66"/>
  <c r="AB37" i="66" a="1"/>
  <c r="AB37" i="66"/>
  <c r="AB43" i="66" a="1"/>
  <c r="AB43" i="66"/>
  <c r="K10" i="66" a="1"/>
  <c r="K10" i="66" s="1"/>
  <c r="AF43" i="66"/>
  <c r="AF43" i="66" a="1"/>
  <c r="AE43" i="66"/>
  <c r="AE43" i="66" a="1"/>
  <c r="AD43" i="66"/>
  <c r="Y43" i="66" a="1"/>
  <c r="Y43" i="66" s="1"/>
  <c r="I43" i="66" a="1"/>
  <c r="I43" i="66" s="1"/>
  <c r="AA43" i="66" s="1" a="1"/>
  <c r="AA43" i="66" s="1"/>
  <c r="AF42" i="66" a="1"/>
  <c r="AF42" i="66" s="1"/>
  <c r="AE42" i="66" a="1"/>
  <c r="AE42" i="66" s="1"/>
  <c r="AD42" i="66"/>
  <c r="Y42" i="66"/>
  <c r="Y42" i="66" a="1"/>
  <c r="I42" i="66"/>
  <c r="I42" i="66" a="1"/>
  <c r="AF41" i="66" a="1"/>
  <c r="AF41" i="66" s="1"/>
  <c r="AE41" i="66" a="1"/>
  <c r="AE41" i="66" s="1"/>
  <c r="AD41" i="66"/>
  <c r="Y41" i="66"/>
  <c r="Y41" i="66" a="1"/>
  <c r="I41" i="66" a="1"/>
  <c r="I41" i="66" s="1"/>
  <c r="AF40" i="66" a="1"/>
  <c r="AF40" i="66" s="1"/>
  <c r="AE40" i="66" a="1"/>
  <c r="AE40" i="66" s="1"/>
  <c r="AD40" i="66"/>
  <c r="Y40" i="66"/>
  <c r="Y40" i="66" a="1"/>
  <c r="I40" i="66" a="1"/>
  <c r="I40" i="66" s="1"/>
  <c r="AF39" i="66" a="1"/>
  <c r="AF39" i="66" s="1"/>
  <c r="AE39" i="66" a="1"/>
  <c r="AE39" i="66" s="1"/>
  <c r="AD39" i="66"/>
  <c r="Y39" i="66"/>
  <c r="Y39" i="66" a="1"/>
  <c r="I39" i="66" a="1"/>
  <c r="I39" i="66" s="1"/>
  <c r="AF38" i="66" a="1"/>
  <c r="AF38" i="66" s="1"/>
  <c r="AE38" i="66" a="1"/>
  <c r="AE38" i="66" s="1"/>
  <c r="AD38" i="66"/>
  <c r="Y38" i="66"/>
  <c r="Y38" i="66" a="1"/>
  <c r="I38" i="66" a="1"/>
  <c r="I38" i="66" s="1"/>
  <c r="AF37" i="66" a="1"/>
  <c r="AF37" i="66" s="1"/>
  <c r="AE37" i="66" a="1"/>
  <c r="AE37" i="66" s="1"/>
  <c r="AD37" i="66"/>
  <c r="Y37" i="66"/>
  <c r="Y37" i="66" a="1"/>
  <c r="I37" i="66" a="1"/>
  <c r="I37" i="66" s="1"/>
  <c r="AF36" i="66" a="1"/>
  <c r="AF36" i="66" s="1"/>
  <c r="AE36" i="66" a="1"/>
  <c r="AE36" i="66" s="1"/>
  <c r="AD36" i="66"/>
  <c r="Y36" i="66"/>
  <c r="Y36" i="66" a="1"/>
  <c r="I36" i="66" a="1"/>
  <c r="I36" i="66" s="1"/>
  <c r="AF35" i="66" a="1"/>
  <c r="AF35" i="66" s="1"/>
  <c r="AE35" i="66" a="1"/>
  <c r="AE35" i="66" s="1"/>
  <c r="AD35" i="66"/>
  <c r="Y35" i="66"/>
  <c r="Y35" i="66" a="1"/>
  <c r="I35" i="66"/>
  <c r="I35" i="66" a="1"/>
  <c r="AF34" i="66" a="1"/>
  <c r="AF34" i="66" s="1"/>
  <c r="AE34" i="66" a="1"/>
  <c r="AE34" i="66" s="1"/>
  <c r="AD34" i="66"/>
  <c r="Y34" i="66" a="1"/>
  <c r="Y34" i="66" s="1"/>
  <c r="I34" i="66" a="1"/>
  <c r="I34" i="66" s="1"/>
  <c r="AF33" i="66" a="1"/>
  <c r="AF33" i="66" s="1"/>
  <c r="AE33" i="66" a="1"/>
  <c r="AE33" i="66" s="1"/>
  <c r="AD33" i="66"/>
  <c r="Y33" i="66"/>
  <c r="Y33" i="66" a="1"/>
  <c r="I33" i="66"/>
  <c r="AB33" i="66" s="1" a="1"/>
  <c r="AB33" i="66" s="1"/>
  <c r="I33" i="66" a="1"/>
  <c r="AF32" i="66" a="1"/>
  <c r="AF32" i="66" s="1"/>
  <c r="AE32" i="66"/>
  <c r="AE32" i="66" a="1"/>
  <c r="AD32" i="66"/>
  <c r="Y32" i="66" a="1"/>
  <c r="Y32" i="66" s="1"/>
  <c r="I32" i="66" a="1"/>
  <c r="I32" i="66" s="1"/>
  <c r="AF31" i="66" a="1"/>
  <c r="AF31" i="66" s="1"/>
  <c r="AE31" i="66" a="1"/>
  <c r="AE31" i="66" s="1"/>
  <c r="AD31" i="66"/>
  <c r="Y31" i="66"/>
  <c r="Y31" i="66" a="1"/>
  <c r="I31" i="66"/>
  <c r="I31" i="66" a="1"/>
  <c r="AF30" i="66" a="1"/>
  <c r="AF30" i="66" s="1"/>
  <c r="AE30" i="66"/>
  <c r="AE30" i="66" a="1"/>
  <c r="AD30" i="66"/>
  <c r="Y30" i="66" a="1"/>
  <c r="Y30" i="66" s="1"/>
  <c r="I30" i="66" a="1"/>
  <c r="I30" i="66" s="1"/>
  <c r="AF29" i="66" a="1"/>
  <c r="AF29" i="66" s="1"/>
  <c r="AE29" i="66" a="1"/>
  <c r="AE29" i="66" s="1"/>
  <c r="AD29" i="66"/>
  <c r="Y29" i="66"/>
  <c r="Y29" i="66" a="1"/>
  <c r="I29" i="66"/>
  <c r="I29" i="66" a="1"/>
  <c r="AF28" i="66" a="1"/>
  <c r="AF28" i="66" s="1"/>
  <c r="AE28" i="66"/>
  <c r="AE28" i="66" a="1"/>
  <c r="AD28" i="66"/>
  <c r="Y28" i="66" a="1"/>
  <c r="Y28" i="66" s="1"/>
  <c r="I28" i="66" a="1"/>
  <c r="I28" i="66" s="1"/>
  <c r="AF27" i="66" a="1"/>
  <c r="AF27" i="66" s="1"/>
  <c r="AE27" i="66" a="1"/>
  <c r="AE27" i="66" s="1"/>
  <c r="AD27" i="66"/>
  <c r="Y27" i="66"/>
  <c r="Y27" i="66" a="1"/>
  <c r="I27" i="66"/>
  <c r="I27" i="66" a="1"/>
  <c r="AF26" i="66" a="1"/>
  <c r="AF26" i="66" s="1"/>
  <c r="AE26" i="66"/>
  <c r="AE26" i="66" a="1"/>
  <c r="AD26" i="66"/>
  <c r="Y26" i="66" a="1"/>
  <c r="Y26" i="66" s="1"/>
  <c r="I26" i="66" a="1"/>
  <c r="I26" i="66" s="1"/>
  <c r="AF25" i="66" a="1"/>
  <c r="AF25" i="66" s="1"/>
  <c r="AE25" i="66" a="1"/>
  <c r="AE25" i="66" s="1"/>
  <c r="AD25" i="66"/>
  <c r="Y25" i="66"/>
  <c r="Y25" i="66" a="1"/>
  <c r="I25" i="66"/>
  <c r="I25" i="66" a="1"/>
  <c r="AF24" i="66" a="1"/>
  <c r="AF24" i="66" s="1"/>
  <c r="AE24" i="66"/>
  <c r="AE24" i="66" a="1"/>
  <c r="AD24" i="66"/>
  <c r="Y24" i="66" a="1"/>
  <c r="Y24" i="66" s="1"/>
  <c r="I24" i="66" a="1"/>
  <c r="I24" i="66" s="1"/>
  <c r="AF23" i="66" a="1"/>
  <c r="AF23" i="66" s="1"/>
  <c r="AE23" i="66" a="1"/>
  <c r="AE23" i="66" s="1"/>
  <c r="AD23" i="66"/>
  <c r="Y23" i="66"/>
  <c r="Y23" i="66" a="1"/>
  <c r="I23" i="66"/>
  <c r="I23" i="66" a="1"/>
  <c r="AF22" i="66" a="1"/>
  <c r="AF22" i="66" s="1"/>
  <c r="AE22" i="66"/>
  <c r="AE22" i="66" a="1"/>
  <c r="AD22" i="66"/>
  <c r="Y22" i="66" a="1"/>
  <c r="Y22" i="66" s="1"/>
  <c r="I22" i="66" a="1"/>
  <c r="I22" i="66" s="1"/>
  <c r="AI21" i="66" a="1"/>
  <c r="AI21" i="66" s="1"/>
  <c r="AF21" i="66" a="1"/>
  <c r="AF21" i="66" s="1"/>
  <c r="AE21" i="66" a="1"/>
  <c r="AE21" i="66" s="1"/>
  <c r="AD21" i="66"/>
  <c r="Y21" i="66"/>
  <c r="Y21" i="66" a="1"/>
  <c r="I21" i="66"/>
  <c r="I21" i="66" a="1"/>
  <c r="AF20" i="66" a="1"/>
  <c r="AF20" i="66" s="1"/>
  <c r="AE20" i="66" a="1"/>
  <c r="AE20" i="66" s="1"/>
  <c r="AD20" i="66"/>
  <c r="Y20" i="66"/>
  <c r="Y20" i="66" a="1"/>
  <c r="I20" i="66"/>
  <c r="AB20" i="66" s="1" a="1"/>
  <c r="AB20" i="66" s="1"/>
  <c r="I20" i="66" a="1"/>
  <c r="AF19" i="66" a="1"/>
  <c r="AF19" i="66" s="1"/>
  <c r="AE19" i="66" a="1"/>
  <c r="AE19" i="66" s="1"/>
  <c r="AD19" i="66"/>
  <c r="Y19" i="66"/>
  <c r="Y19" i="66" a="1"/>
  <c r="I19" i="66"/>
  <c r="I19" i="66" a="1"/>
  <c r="AF18" i="66" a="1"/>
  <c r="AF18" i="66" s="1"/>
  <c r="AE18" i="66" a="1"/>
  <c r="AE18" i="66" s="1"/>
  <c r="AD18" i="66"/>
  <c r="Y18" i="66"/>
  <c r="Y18" i="66" a="1"/>
  <c r="I18" i="66" a="1"/>
  <c r="I18" i="66" s="1"/>
  <c r="AI17" i="66" a="1"/>
  <c r="AI17" i="66" s="1"/>
  <c r="AF17" i="66" a="1"/>
  <c r="AF17" i="66" s="1"/>
  <c r="AE17" i="66" a="1"/>
  <c r="AE17" i="66" s="1"/>
  <c r="AD17" i="66"/>
  <c r="Y17" i="66"/>
  <c r="Y17" i="66" a="1"/>
  <c r="I17" i="66"/>
  <c r="I17" i="66" a="1"/>
  <c r="AI16" i="66" a="1"/>
  <c r="AI16" i="66" s="1"/>
  <c r="AF16" i="66" a="1"/>
  <c r="AF16" i="66" s="1"/>
  <c r="AE16" i="66"/>
  <c r="AE16" i="66" a="1"/>
  <c r="AD16" i="66"/>
  <c r="Y16" i="66" a="1"/>
  <c r="Y16" i="66" s="1"/>
  <c r="I16" i="66" a="1"/>
  <c r="I16" i="66" s="1"/>
  <c r="AF15" i="66" a="1"/>
  <c r="AF15" i="66" s="1"/>
  <c r="AE15" i="66"/>
  <c r="AE15" i="66" a="1"/>
  <c r="AD15" i="66"/>
  <c r="Y15" i="66" a="1"/>
  <c r="Y15" i="66" s="1"/>
  <c r="I15" i="66" a="1"/>
  <c r="I15" i="66" s="1"/>
  <c r="AF14" i="66" a="1"/>
  <c r="AF14" i="66" s="1"/>
  <c r="AE14" i="66"/>
  <c r="AE14" i="66" a="1"/>
  <c r="AD14" i="66"/>
  <c r="Y14" i="66" a="1"/>
  <c r="Y14" i="66" s="1"/>
  <c r="I14" i="66" a="1"/>
  <c r="I14" i="66" s="1"/>
  <c r="AF13" i="66"/>
  <c r="AF13" i="66" a="1"/>
  <c r="AE13" i="66" a="1"/>
  <c r="AE13" i="66" s="1"/>
  <c r="AD13" i="66"/>
  <c r="Y13" i="66" a="1"/>
  <c r="Y13" i="66" s="1"/>
  <c r="AI19" i="66" s="1"/>
  <c r="I13" i="66" a="1"/>
  <c r="I13" i="66" s="1"/>
  <c r="AB13" i="66" s="1" a="1"/>
  <c r="AB13" i="66" s="1"/>
  <c r="A13" i="66"/>
  <c r="B13" i="66" s="1"/>
  <c r="AI12" i="66"/>
  <c r="S12" i="66"/>
  <c r="AI11" i="66"/>
  <c r="AI10" i="66"/>
  <c r="X10" i="66" a="1"/>
  <c r="X10" i="66" s="1"/>
  <c r="W10" i="66" a="1"/>
  <c r="W10" i="66" s="1"/>
  <c r="U10" i="66" a="1"/>
  <c r="U10" i="66" s="1"/>
  <c r="O10" i="66" a="1"/>
  <c r="O10" i="66" s="1"/>
  <c r="H10" i="66" a="1"/>
  <c r="H10" i="66" s="1"/>
  <c r="E10" i="66"/>
  <c r="AI9" i="66"/>
  <c r="S9" i="66" a="1"/>
  <c r="S9" i="66" s="1"/>
  <c r="AI8" i="66"/>
  <c r="S8" i="66"/>
  <c r="S8" i="66" a="1"/>
  <c r="L8" i="66"/>
  <c r="AI7" i="66"/>
  <c r="AI7" i="66" a="1"/>
  <c r="S7" i="66"/>
  <c r="S7" i="66" a="1"/>
  <c r="AI6" i="66"/>
  <c r="A6" i="66"/>
  <c r="AI5" i="66" a="1"/>
  <c r="AI5" i="66" s="1"/>
  <c r="AO4" i="66"/>
  <c r="AP7" i="66" s="1"/>
  <c r="AI4" i="66" a="1"/>
  <c r="AI4" i="66" s="1"/>
  <c r="S3" i="66" s="1" a="1"/>
  <c r="S3" i="66" s="1"/>
  <c r="S4" i="66"/>
  <c r="AI3" i="66"/>
  <c r="AI2" i="66"/>
  <c r="Q1" i="66"/>
  <c r="N1" i="66"/>
  <c r="AB24" i="65" a="1"/>
  <c r="AB24" i="65"/>
  <c r="AB18" i="65" a="1"/>
  <c r="AB18" i="65"/>
  <c r="AB43" i="65" a="1"/>
  <c r="AB43" i="65"/>
  <c r="AB42" i="65" a="1"/>
  <c r="AB42" i="65"/>
  <c r="AB41" i="65" a="1"/>
  <c r="AB41" i="65"/>
  <c r="AB40" i="65" a="1"/>
  <c r="AB40" i="65" s="1"/>
  <c r="AB39" i="65" a="1"/>
  <c r="AB39" i="65" s="1"/>
  <c r="AB38" i="65" a="1"/>
  <c r="AB38" i="65" s="1"/>
  <c r="AB37" i="65" a="1"/>
  <c r="AB37" i="65" s="1"/>
  <c r="AB36" i="65" a="1"/>
  <c r="AB36" i="65" s="1"/>
  <c r="AB35" i="65" a="1"/>
  <c r="AB35" i="65"/>
  <c r="AB34" i="65" a="1"/>
  <c r="AB34" i="65"/>
  <c r="AB33" i="65" a="1"/>
  <c r="AB33" i="65" s="1"/>
  <c r="AB32" i="65" a="1"/>
  <c r="AB32" i="65" s="1"/>
  <c r="AB31" i="65" a="1"/>
  <c r="AB31" i="65" s="1"/>
  <c r="AB30" i="65" a="1"/>
  <c r="AB30" i="65" s="1"/>
  <c r="AB29" i="65" a="1"/>
  <c r="AB29" i="65" s="1"/>
  <c r="AB28" i="65" a="1"/>
  <c r="AB28" i="65"/>
  <c r="AB27" i="65" a="1"/>
  <c r="AB27" i="65"/>
  <c r="AB26" i="65" a="1"/>
  <c r="AB26" i="65" s="1"/>
  <c r="AB25" i="65" a="1"/>
  <c r="AB25" i="65" s="1"/>
  <c r="AB23" i="65" a="1"/>
  <c r="AB23" i="65" s="1"/>
  <c r="AB22" i="65" a="1"/>
  <c r="AB22" i="65" s="1"/>
  <c r="AB21" i="65" a="1"/>
  <c r="AB21" i="65"/>
  <c r="AB20" i="65" a="1"/>
  <c r="AB20" i="65"/>
  <c r="AB19" i="65" a="1"/>
  <c r="AB19" i="65"/>
  <c r="AB17" i="65" a="1"/>
  <c r="AB17" i="65" s="1"/>
  <c r="AB16" i="65" a="1"/>
  <c r="AB16" i="65" s="1"/>
  <c r="AB15" i="65" a="1"/>
  <c r="AB15" i="65" s="1"/>
  <c r="AB14" i="65" a="1"/>
  <c r="AB14" i="65"/>
  <c r="AB13" i="65" a="1"/>
  <c r="AB13" i="65"/>
  <c r="AF43" i="65" a="1"/>
  <c r="AF43" i="65" s="1"/>
  <c r="AE43" i="65"/>
  <c r="AE43" i="65" a="1"/>
  <c r="AD43" i="65"/>
  <c r="Y43" i="65" a="1"/>
  <c r="Y43" i="65" s="1"/>
  <c r="I43" i="65" a="1"/>
  <c r="I43" i="65" s="1"/>
  <c r="AA43" i="65" s="1" a="1"/>
  <c r="AA43" i="65" s="1"/>
  <c r="AF42" i="65" a="1"/>
  <c r="AF42" i="65" s="1"/>
  <c r="AE42" i="65" a="1"/>
  <c r="AE42" i="65" s="1"/>
  <c r="AD42" i="65"/>
  <c r="Y42" i="65"/>
  <c r="Y42" i="65" a="1"/>
  <c r="I42" i="65"/>
  <c r="I42" i="65" a="1"/>
  <c r="AF41" i="65" a="1"/>
  <c r="AF41" i="65" s="1"/>
  <c r="AE41" i="65"/>
  <c r="AE41" i="65" a="1"/>
  <c r="AD41" i="65"/>
  <c r="Y41" i="65" a="1"/>
  <c r="Y41" i="65" s="1"/>
  <c r="I41" i="65" a="1"/>
  <c r="I41" i="65" s="1"/>
  <c r="AA41" i="65" s="1" a="1"/>
  <c r="AA41" i="65" s="1"/>
  <c r="AF40" i="65" a="1"/>
  <c r="AF40" i="65" s="1"/>
  <c r="AE40" i="65" a="1"/>
  <c r="AE40" i="65" s="1"/>
  <c r="AD40" i="65"/>
  <c r="Y40" i="65"/>
  <c r="Y40" i="65" a="1"/>
  <c r="I40" i="65"/>
  <c r="I40" i="65" a="1"/>
  <c r="AF39" i="65" a="1"/>
  <c r="AF39" i="65" s="1"/>
  <c r="AE39" i="65"/>
  <c r="AE39" i="65" a="1"/>
  <c r="AD39" i="65"/>
  <c r="Y39" i="65" a="1"/>
  <c r="Y39" i="65" s="1"/>
  <c r="I39" i="65" a="1"/>
  <c r="I39" i="65" s="1"/>
  <c r="AA39" i="65" s="1" a="1"/>
  <c r="AA39" i="65" s="1"/>
  <c r="AF38" i="65" a="1"/>
  <c r="AF38" i="65" s="1"/>
  <c r="AE38" i="65" a="1"/>
  <c r="AE38" i="65" s="1"/>
  <c r="AD38" i="65"/>
  <c r="Y38" i="65"/>
  <c r="Y38" i="65" a="1"/>
  <c r="I38" i="65"/>
  <c r="I38" i="65" a="1"/>
  <c r="AF37" i="65" a="1"/>
  <c r="AF37" i="65" s="1"/>
  <c r="AE37" i="65"/>
  <c r="AE37" i="65" a="1"/>
  <c r="AD37" i="65"/>
  <c r="Y37" i="65" a="1"/>
  <c r="Y37" i="65" s="1"/>
  <c r="I37" i="65" a="1"/>
  <c r="I37" i="65" s="1"/>
  <c r="AA37" i="65" s="1" a="1"/>
  <c r="AA37" i="65" s="1"/>
  <c r="AF36" i="65" a="1"/>
  <c r="AF36" i="65" s="1"/>
  <c r="AE36" i="65" a="1"/>
  <c r="AE36" i="65" s="1"/>
  <c r="AD36" i="65"/>
  <c r="Y36" i="65"/>
  <c r="Y36" i="65" a="1"/>
  <c r="I36" i="65"/>
  <c r="I36" i="65" a="1"/>
  <c r="AF35" i="65" a="1"/>
  <c r="AF35" i="65" s="1"/>
  <c r="AE35" i="65"/>
  <c r="AE35" i="65" a="1"/>
  <c r="AD35" i="65"/>
  <c r="Y35" i="65" a="1"/>
  <c r="Y35" i="65" s="1"/>
  <c r="I35" i="65" a="1"/>
  <c r="I35" i="65" s="1"/>
  <c r="AA35" i="65" s="1" a="1"/>
  <c r="AA35" i="65" s="1"/>
  <c r="AF34" i="65" a="1"/>
  <c r="AF34" i="65" s="1"/>
  <c r="AE34" i="65" a="1"/>
  <c r="AE34" i="65" s="1"/>
  <c r="AD34" i="65"/>
  <c r="Y34" i="65"/>
  <c r="Y34" i="65" a="1"/>
  <c r="I34" i="65"/>
  <c r="I34" i="65" a="1"/>
  <c r="AF33" i="65" a="1"/>
  <c r="AF33" i="65" s="1"/>
  <c r="AE33" i="65"/>
  <c r="AE33" i="65" a="1"/>
  <c r="AD33" i="65"/>
  <c r="Y33" i="65" a="1"/>
  <c r="Y33" i="65" s="1"/>
  <c r="I33" i="65" a="1"/>
  <c r="I33" i="65" s="1"/>
  <c r="AA33" i="65" s="1" a="1"/>
  <c r="AA33" i="65" s="1"/>
  <c r="AF32" i="65" a="1"/>
  <c r="AF32" i="65" s="1"/>
  <c r="AE32" i="65" a="1"/>
  <c r="AE32" i="65" s="1"/>
  <c r="AD32" i="65"/>
  <c r="Y32" i="65"/>
  <c r="Y32" i="65" a="1"/>
  <c r="I32" i="65"/>
  <c r="I32" i="65" a="1"/>
  <c r="AF31" i="65" a="1"/>
  <c r="AF31" i="65" s="1"/>
  <c r="AE31" i="65"/>
  <c r="AE31" i="65" a="1"/>
  <c r="AD31" i="65"/>
  <c r="Y31" i="65" a="1"/>
  <c r="Y31" i="65" s="1"/>
  <c r="I31" i="65" a="1"/>
  <c r="I31" i="65" s="1"/>
  <c r="AA31" i="65" s="1" a="1"/>
  <c r="AA31" i="65" s="1"/>
  <c r="AF30" i="65" a="1"/>
  <c r="AF30" i="65" s="1"/>
  <c r="AE30" i="65" a="1"/>
  <c r="AE30" i="65" s="1"/>
  <c r="AD30" i="65"/>
  <c r="Y30" i="65"/>
  <c r="Y30" i="65" a="1"/>
  <c r="I30" i="65"/>
  <c r="I30" i="65" a="1"/>
  <c r="AF29" i="65" a="1"/>
  <c r="AF29" i="65" s="1"/>
  <c r="AE29" i="65"/>
  <c r="AE29" i="65" a="1"/>
  <c r="AD29" i="65"/>
  <c r="Y29" i="65" a="1"/>
  <c r="Y29" i="65" s="1"/>
  <c r="I29" i="65" a="1"/>
  <c r="I29" i="65" s="1"/>
  <c r="AA29" i="65" s="1" a="1"/>
  <c r="AA29" i="65" s="1"/>
  <c r="AF28" i="65" a="1"/>
  <c r="AF28" i="65" s="1"/>
  <c r="AE28" i="65" a="1"/>
  <c r="AE28" i="65" s="1"/>
  <c r="AD28" i="65"/>
  <c r="Y28" i="65"/>
  <c r="Y28" i="65" a="1"/>
  <c r="I28" i="65"/>
  <c r="I28" i="65" a="1"/>
  <c r="AF27" i="65" a="1"/>
  <c r="AF27" i="65" s="1"/>
  <c r="AE27" i="65"/>
  <c r="AE27" i="65" a="1"/>
  <c r="AD27" i="65"/>
  <c r="Y27" i="65" a="1"/>
  <c r="Y27" i="65" s="1"/>
  <c r="I27" i="65" a="1"/>
  <c r="I27" i="65" s="1"/>
  <c r="AA27" i="65" s="1" a="1"/>
  <c r="AA27" i="65" s="1"/>
  <c r="AF26" i="65" a="1"/>
  <c r="AF26" i="65" s="1"/>
  <c r="AE26" i="65" a="1"/>
  <c r="AE26" i="65" s="1"/>
  <c r="AD26" i="65"/>
  <c r="Y26" i="65"/>
  <c r="Y26" i="65" a="1"/>
  <c r="I26" i="65"/>
  <c r="I26" i="65" a="1"/>
  <c r="AF25" i="65" a="1"/>
  <c r="AF25" i="65" s="1"/>
  <c r="AE25" i="65"/>
  <c r="AE25" i="65" a="1"/>
  <c r="AD25" i="65"/>
  <c r="Y25" i="65" a="1"/>
  <c r="Y25" i="65" s="1"/>
  <c r="I25" i="65" a="1"/>
  <c r="I25" i="65" s="1"/>
  <c r="AA25" i="65" s="1" a="1"/>
  <c r="AA25" i="65" s="1"/>
  <c r="AF24" i="65" a="1"/>
  <c r="AF24" i="65" s="1"/>
  <c r="AE24" i="65" a="1"/>
  <c r="AE24" i="65" s="1"/>
  <c r="AD24" i="65"/>
  <c r="Y24" i="65"/>
  <c r="Y24" i="65" a="1"/>
  <c r="I24" i="65"/>
  <c r="I24" i="65" a="1"/>
  <c r="AF23" i="65" a="1"/>
  <c r="AF23" i="65" s="1"/>
  <c r="AE23" i="65"/>
  <c r="AE23" i="65" a="1"/>
  <c r="AD23" i="65"/>
  <c r="Y23" i="65" a="1"/>
  <c r="Y23" i="65" s="1"/>
  <c r="I23" i="65" a="1"/>
  <c r="I23" i="65" s="1"/>
  <c r="AA23" i="65" s="1" a="1"/>
  <c r="AA23" i="65" s="1"/>
  <c r="AF22" i="65" a="1"/>
  <c r="AF22" i="65" s="1"/>
  <c r="AE22" i="65" a="1"/>
  <c r="AE22" i="65" s="1"/>
  <c r="AD22" i="65"/>
  <c r="Y22" i="65"/>
  <c r="Y22" i="65" a="1"/>
  <c r="I22" i="65"/>
  <c r="I22" i="65" a="1"/>
  <c r="AI21" i="65" a="1"/>
  <c r="AI21" i="65" s="1"/>
  <c r="AF21" i="65" a="1"/>
  <c r="AF21" i="65" s="1"/>
  <c r="AE21" i="65"/>
  <c r="AE21" i="65" a="1"/>
  <c r="AD21" i="65"/>
  <c r="Y21" i="65" a="1"/>
  <c r="Y21" i="65" s="1"/>
  <c r="I21" i="65" a="1"/>
  <c r="I21" i="65" s="1"/>
  <c r="AA21" i="65" s="1" a="1"/>
  <c r="AA21" i="65" s="1"/>
  <c r="AF20" i="65" a="1"/>
  <c r="AF20" i="65" s="1"/>
  <c r="AE20" i="65"/>
  <c r="AE20" i="65" a="1"/>
  <c r="AD20" i="65"/>
  <c r="Y20" i="65" a="1"/>
  <c r="Y20" i="65" s="1"/>
  <c r="I20" i="65" a="1"/>
  <c r="I20" i="65" s="1"/>
  <c r="AA20" i="65" s="1" a="1"/>
  <c r="AA20" i="65" s="1"/>
  <c r="AF19" i="65" a="1"/>
  <c r="AF19" i="65" s="1"/>
  <c r="AE19" i="65"/>
  <c r="AE19" i="65" a="1"/>
  <c r="AD19" i="65"/>
  <c r="Y19" i="65" a="1"/>
  <c r="Y19" i="65" s="1"/>
  <c r="I19" i="65" a="1"/>
  <c r="I19" i="65" s="1"/>
  <c r="AA19" i="65" s="1" a="1"/>
  <c r="AA19" i="65" s="1"/>
  <c r="AF18" i="65" a="1"/>
  <c r="AF18" i="65" s="1"/>
  <c r="AE18" i="65" a="1"/>
  <c r="AE18" i="65" s="1"/>
  <c r="AD18" i="65"/>
  <c r="Y18" i="65"/>
  <c r="Y18" i="65" a="1"/>
  <c r="I18" i="65"/>
  <c r="I18" i="65" a="1"/>
  <c r="AI17" i="65" a="1"/>
  <c r="AI17" i="65" s="1"/>
  <c r="AF17" i="65" a="1"/>
  <c r="AF17" i="65" s="1"/>
  <c r="AE17" i="65"/>
  <c r="AE17" i="65" a="1"/>
  <c r="AD17" i="65"/>
  <c r="Y17" i="65" a="1"/>
  <c r="Y17" i="65" s="1"/>
  <c r="I17" i="65" a="1"/>
  <c r="I17" i="65" s="1"/>
  <c r="AI16" i="65" a="1"/>
  <c r="AI16" i="65" s="1"/>
  <c r="AF16" i="65" a="1"/>
  <c r="AF16" i="65" s="1"/>
  <c r="AE16" i="65" a="1"/>
  <c r="AE16" i="65" s="1"/>
  <c r="AD16" i="65"/>
  <c r="Y16" i="65"/>
  <c r="Y16" i="65" a="1"/>
  <c r="I16" i="65"/>
  <c r="I16" i="65" a="1"/>
  <c r="AF15" i="65" a="1"/>
  <c r="AF15" i="65" s="1"/>
  <c r="AE15" i="65" a="1"/>
  <c r="AE15" i="65" s="1"/>
  <c r="AD15" i="65"/>
  <c r="Y15" i="65"/>
  <c r="Y15" i="65" a="1"/>
  <c r="I15" i="65"/>
  <c r="I15" i="65" a="1"/>
  <c r="AF14" i="65" a="1"/>
  <c r="AF14" i="65" s="1"/>
  <c r="AE14" i="65" a="1"/>
  <c r="AE14" i="65" s="1"/>
  <c r="AD14" i="65"/>
  <c r="Y14" i="65"/>
  <c r="Y14" i="65" a="1"/>
  <c r="I14" i="65"/>
  <c r="I14" i="65" a="1"/>
  <c r="AF13" i="65" a="1"/>
  <c r="AF13" i="65" s="1"/>
  <c r="AE13" i="65" a="1"/>
  <c r="AE13" i="65" s="1"/>
  <c r="AD13" i="65"/>
  <c r="Y13" i="65"/>
  <c r="AI19" i="65" s="1"/>
  <c r="Y13" i="65" a="1"/>
  <c r="I13" i="65"/>
  <c r="I13" i="65" a="1"/>
  <c r="A13" i="65"/>
  <c r="A14" i="65" s="1"/>
  <c r="AI12" i="65"/>
  <c r="S12" i="65"/>
  <c r="AI11" i="65"/>
  <c r="AI10" i="65"/>
  <c r="X10" i="65" a="1"/>
  <c r="X10" i="65" s="1"/>
  <c r="W10" i="65"/>
  <c r="W10" i="65" a="1"/>
  <c r="U10" i="65"/>
  <c r="U10" i="65" a="1"/>
  <c r="O10" i="65" a="1"/>
  <c r="O10" i="65" s="1"/>
  <c r="E10" i="65"/>
  <c r="AI9" i="65"/>
  <c r="S9" i="65"/>
  <c r="S9" i="65" a="1"/>
  <c r="AI8" i="65"/>
  <c r="S8" i="65" a="1"/>
  <c r="S8" i="65" s="1"/>
  <c r="L8" i="65"/>
  <c r="AI7" i="65" a="1"/>
  <c r="AI7" i="65" s="1"/>
  <c r="S7" i="65" a="1"/>
  <c r="S7" i="65" s="1"/>
  <c r="AI6" i="65"/>
  <c r="A6" i="65"/>
  <c r="AI5" i="65" a="1"/>
  <c r="AI5" i="65" s="1"/>
  <c r="AO4" i="65"/>
  <c r="AP5" i="65" s="1"/>
  <c r="AI4" i="65" a="1"/>
  <c r="AI4" i="65" s="1"/>
  <c r="S4" i="65"/>
  <c r="AI3" i="65"/>
  <c r="AI2" i="65"/>
  <c r="S2" i="65" s="1" a="1"/>
  <c r="S2" i="65" s="1"/>
  <c r="Q1" i="65"/>
  <c r="N1" i="65"/>
  <c r="AB43" i="64" a="1"/>
  <c r="AB43" i="64"/>
  <c r="AB42" i="64" a="1"/>
  <c r="AB42" i="64" s="1"/>
  <c r="AB41" i="64" a="1"/>
  <c r="AB41" i="64" s="1"/>
  <c r="AB40" i="64" a="1"/>
  <c r="AB40" i="64" s="1"/>
  <c r="AB39" i="64" a="1"/>
  <c r="AB39" i="64" s="1"/>
  <c r="AB38" i="64" a="1"/>
  <c r="AB38" i="64"/>
  <c r="AB37" i="64" a="1"/>
  <c r="AB37" i="64"/>
  <c r="AB36" i="64" a="1"/>
  <c r="AB36" i="64" s="1"/>
  <c r="AB35" i="64" a="1"/>
  <c r="AB35" i="64" s="1"/>
  <c r="AB34" i="64" a="1"/>
  <c r="AB34" i="64" s="1"/>
  <c r="AB33" i="64" a="1"/>
  <c r="AB33" i="64" s="1"/>
  <c r="AB32" i="64" a="1"/>
  <c r="AB32" i="64" s="1"/>
  <c r="AB31" i="64" a="1"/>
  <c r="AB31" i="64"/>
  <c r="AB30" i="64" a="1"/>
  <c r="AB30" i="64"/>
  <c r="AB29" i="64" a="1"/>
  <c r="AB29" i="64" s="1"/>
  <c r="AB28" i="64" a="1"/>
  <c r="AB28" i="64" s="1"/>
  <c r="AB27" i="64" a="1"/>
  <c r="AB27" i="64" s="1"/>
  <c r="AB26" i="64" a="1"/>
  <c r="AB26" i="64" s="1"/>
  <c r="AB25" i="64" a="1"/>
  <c r="AB25" i="64" s="1"/>
  <c r="AB24" i="64" a="1"/>
  <c r="AB24" i="64"/>
  <c r="AB23" i="64" a="1"/>
  <c r="AB23" i="64"/>
  <c r="AB22" i="64" a="1"/>
  <c r="AB22" i="64" s="1"/>
  <c r="AB21" i="64" a="1"/>
  <c r="AB21" i="64" s="1"/>
  <c r="AB20" i="64" a="1"/>
  <c r="AB20" i="64" s="1"/>
  <c r="AB19" i="64" a="1"/>
  <c r="AB19" i="64" s="1"/>
  <c r="AB18" i="64" a="1"/>
  <c r="AB18" i="64" s="1"/>
  <c r="AB17" i="64" a="1"/>
  <c r="AB17" i="64"/>
  <c r="AB16" i="64" a="1"/>
  <c r="AB16" i="64"/>
  <c r="AB15" i="64" a="1"/>
  <c r="AB15" i="64" s="1"/>
  <c r="AB14" i="64" a="1"/>
  <c r="AB14" i="64" s="1"/>
  <c r="AB13" i="64" a="1"/>
  <c r="AB13" i="64"/>
  <c r="AF43" i="64" a="1"/>
  <c r="AF43" i="64" s="1"/>
  <c r="AE43" i="64" a="1"/>
  <c r="AE43" i="64" s="1"/>
  <c r="AD43" i="64"/>
  <c r="Y43" i="64"/>
  <c r="Y43" i="64" a="1"/>
  <c r="I43" i="64"/>
  <c r="I43" i="64" a="1"/>
  <c r="AF42" i="64" a="1"/>
  <c r="AF42" i="64" s="1"/>
  <c r="AE42" i="64"/>
  <c r="AE42" i="64" a="1"/>
  <c r="AD42" i="64"/>
  <c r="Y42" i="64" a="1"/>
  <c r="Y42" i="64" s="1"/>
  <c r="I42" i="64" a="1"/>
  <c r="I42" i="64" s="1"/>
  <c r="AF41" i="64" a="1"/>
  <c r="AF41" i="64" s="1"/>
  <c r="AE41" i="64" a="1"/>
  <c r="AE41" i="64" s="1"/>
  <c r="AD41" i="64"/>
  <c r="Y41" i="64"/>
  <c r="Y41" i="64" a="1"/>
  <c r="I41" i="64"/>
  <c r="I41" i="64" a="1"/>
  <c r="AF40" i="64" a="1"/>
  <c r="AF40" i="64" s="1"/>
  <c r="AE40" i="64"/>
  <c r="AE40" i="64" a="1"/>
  <c r="AD40" i="64"/>
  <c r="Y40" i="64" a="1"/>
  <c r="Y40" i="64" s="1"/>
  <c r="I40" i="64" a="1"/>
  <c r="I40" i="64" s="1"/>
  <c r="AF39" i="64" a="1"/>
  <c r="AF39" i="64" s="1"/>
  <c r="AE39" i="64" a="1"/>
  <c r="AE39" i="64" s="1"/>
  <c r="AD39" i="64"/>
  <c r="Y39" i="64"/>
  <c r="Y39" i="64" a="1"/>
  <c r="I39" i="64"/>
  <c r="I39" i="64" a="1"/>
  <c r="AF38" i="64" a="1"/>
  <c r="AF38" i="64" s="1"/>
  <c r="AE38" i="64"/>
  <c r="AE38" i="64" a="1"/>
  <c r="AD38" i="64"/>
  <c r="Y38" i="64" a="1"/>
  <c r="Y38" i="64" s="1"/>
  <c r="I38" i="64" a="1"/>
  <c r="I38" i="64" s="1"/>
  <c r="AF37" i="64" a="1"/>
  <c r="AF37" i="64" s="1"/>
  <c r="AE37" i="64" a="1"/>
  <c r="AE37" i="64" s="1"/>
  <c r="AD37" i="64"/>
  <c r="Y37" i="64"/>
  <c r="Y37" i="64" a="1"/>
  <c r="I37" i="64"/>
  <c r="I37" i="64" a="1"/>
  <c r="AF36" i="64" a="1"/>
  <c r="AF36" i="64" s="1"/>
  <c r="AE36" i="64"/>
  <c r="AE36" i="64" a="1"/>
  <c r="AD36" i="64"/>
  <c r="Y36" i="64" a="1"/>
  <c r="Y36" i="64" s="1"/>
  <c r="I36" i="64" a="1"/>
  <c r="I36" i="64" s="1"/>
  <c r="AF35" i="64" a="1"/>
  <c r="AF35" i="64" s="1"/>
  <c r="AE35" i="64" a="1"/>
  <c r="AE35" i="64" s="1"/>
  <c r="AD35" i="64"/>
  <c r="Y35" i="64"/>
  <c r="Y35" i="64" a="1"/>
  <c r="I35" i="64"/>
  <c r="I35" i="64" a="1"/>
  <c r="AF34" i="64" a="1"/>
  <c r="AF34" i="64" s="1"/>
  <c r="AE34" i="64"/>
  <c r="AE34" i="64" a="1"/>
  <c r="AD34" i="64"/>
  <c r="Y34" i="64" a="1"/>
  <c r="Y34" i="64" s="1"/>
  <c r="I34" i="64" a="1"/>
  <c r="I34" i="64" s="1"/>
  <c r="AA34" i="64" s="1" a="1"/>
  <c r="AA34" i="64" s="1"/>
  <c r="AF33" i="64" a="1"/>
  <c r="AF33" i="64" s="1"/>
  <c r="AE33" i="64" a="1"/>
  <c r="AE33" i="64" s="1"/>
  <c r="AD33" i="64"/>
  <c r="Y33" i="64"/>
  <c r="Y33" i="64" a="1"/>
  <c r="I33" i="64"/>
  <c r="I33" i="64" a="1"/>
  <c r="AF32" i="64" a="1"/>
  <c r="AF32" i="64" s="1"/>
  <c r="AE32" i="64"/>
  <c r="AE32" i="64" a="1"/>
  <c r="AD32" i="64"/>
  <c r="Y32" i="64" a="1"/>
  <c r="Y32" i="64" s="1"/>
  <c r="I32" i="64" a="1"/>
  <c r="I32" i="64" s="1"/>
  <c r="AA32" i="64" s="1" a="1"/>
  <c r="AA32" i="64" s="1"/>
  <c r="AF31" i="64" a="1"/>
  <c r="AF31" i="64" s="1"/>
  <c r="AE31" i="64" a="1"/>
  <c r="AE31" i="64" s="1"/>
  <c r="AD31" i="64"/>
  <c r="Y31" i="64"/>
  <c r="Y31" i="64" a="1"/>
  <c r="I31" i="64"/>
  <c r="I31" i="64" a="1"/>
  <c r="AF30" i="64" a="1"/>
  <c r="AF30" i="64" s="1"/>
  <c r="AE30" i="64"/>
  <c r="AE30" i="64" a="1"/>
  <c r="AD30" i="64"/>
  <c r="Y30" i="64" a="1"/>
  <c r="Y30" i="64" s="1"/>
  <c r="I30" i="64" a="1"/>
  <c r="I30" i="64" s="1"/>
  <c r="AA30" i="64" s="1" a="1"/>
  <c r="AA30" i="64" s="1"/>
  <c r="AF29" i="64" a="1"/>
  <c r="AF29" i="64" s="1"/>
  <c r="AE29" i="64" a="1"/>
  <c r="AE29" i="64" s="1"/>
  <c r="AD29" i="64"/>
  <c r="Y29" i="64"/>
  <c r="Y29" i="64" a="1"/>
  <c r="I29" i="64"/>
  <c r="I29" i="64" a="1"/>
  <c r="AF28" i="64" a="1"/>
  <c r="AF28" i="64" s="1"/>
  <c r="AE28" i="64"/>
  <c r="AE28" i="64" a="1"/>
  <c r="AD28" i="64"/>
  <c r="Y28" i="64"/>
  <c r="Y28" i="64" a="1"/>
  <c r="I28" i="64"/>
  <c r="I28" i="64" a="1"/>
  <c r="AF27" i="64" a="1"/>
  <c r="AF27" i="64" s="1"/>
  <c r="AE27" i="64"/>
  <c r="AE27" i="64" a="1"/>
  <c r="AD27" i="64"/>
  <c r="Y27" i="64" a="1"/>
  <c r="Y27" i="64" s="1"/>
  <c r="I27" i="64" a="1"/>
  <c r="I27" i="64" s="1"/>
  <c r="AF26" i="64" a="1"/>
  <c r="AF26" i="64" s="1"/>
  <c r="AE26" i="64" a="1"/>
  <c r="AE26" i="64" s="1"/>
  <c r="AD26" i="64"/>
  <c r="Y26" i="64"/>
  <c r="Y26" i="64" a="1"/>
  <c r="I26" i="64"/>
  <c r="I26" i="64" a="1"/>
  <c r="AF25" i="64" a="1"/>
  <c r="AF25" i="64" s="1"/>
  <c r="AE25" i="64"/>
  <c r="AE25" i="64" a="1"/>
  <c r="AD25" i="64"/>
  <c r="Y25" i="64" a="1"/>
  <c r="Y25" i="64" s="1"/>
  <c r="I25" i="64" a="1"/>
  <c r="I25" i="64" s="1"/>
  <c r="AF24" i="64" a="1"/>
  <c r="AF24" i="64" s="1"/>
  <c r="AE24" i="64" a="1"/>
  <c r="AE24" i="64" s="1"/>
  <c r="AD24" i="64"/>
  <c r="Y24" i="64"/>
  <c r="Y24" i="64" a="1"/>
  <c r="I24" i="64"/>
  <c r="I24" i="64" a="1"/>
  <c r="AF23" i="64" a="1"/>
  <c r="AF23" i="64" s="1"/>
  <c r="AE23" i="64"/>
  <c r="AE23" i="64" a="1"/>
  <c r="AD23" i="64"/>
  <c r="Y23" i="64" a="1"/>
  <c r="Y23" i="64" s="1"/>
  <c r="I23" i="64" a="1"/>
  <c r="I23" i="64" s="1"/>
  <c r="AF22" i="64" a="1"/>
  <c r="AF22" i="64" s="1"/>
  <c r="AE22" i="64" a="1"/>
  <c r="AE22" i="64" s="1"/>
  <c r="AD22" i="64"/>
  <c r="Y22" i="64"/>
  <c r="Y22" i="64" a="1"/>
  <c r="I22" i="64"/>
  <c r="I22" i="64" a="1"/>
  <c r="AI21" i="64" a="1"/>
  <c r="AI21" i="64" s="1"/>
  <c r="AF21" i="64" a="1"/>
  <c r="AF21" i="64" s="1"/>
  <c r="AE21" i="64"/>
  <c r="AE21" i="64" a="1"/>
  <c r="AD21" i="64"/>
  <c r="Y21" i="64" a="1"/>
  <c r="Y21" i="64" s="1"/>
  <c r="I21" i="64" a="1"/>
  <c r="I21" i="64" s="1"/>
  <c r="AF20" i="64" a="1"/>
  <c r="AF20" i="64" s="1"/>
  <c r="AE20" i="64"/>
  <c r="AE20" i="64" a="1"/>
  <c r="AD20" i="64"/>
  <c r="Y20" i="64" a="1"/>
  <c r="Y20" i="64" s="1"/>
  <c r="I20" i="64" a="1"/>
  <c r="I20" i="64" s="1"/>
  <c r="AF19" i="64"/>
  <c r="AF19" i="64" a="1"/>
  <c r="AE19" i="64"/>
  <c r="AE19" i="64" a="1"/>
  <c r="AD19" i="64"/>
  <c r="Y19" i="64" a="1"/>
  <c r="Y19" i="64" s="1"/>
  <c r="I19" i="64" a="1"/>
  <c r="I19" i="64" s="1"/>
  <c r="AF18" i="64" a="1"/>
  <c r="AF18" i="64" s="1"/>
  <c r="AE18" i="64" a="1"/>
  <c r="AE18" i="64" s="1"/>
  <c r="AD18" i="64"/>
  <c r="Y18" i="64"/>
  <c r="Y18" i="64" a="1"/>
  <c r="I18" i="64"/>
  <c r="I18" i="64" a="1"/>
  <c r="AI17" i="64" a="1"/>
  <c r="AI17" i="64" s="1"/>
  <c r="AF17" i="64" a="1"/>
  <c r="AF17" i="64" s="1"/>
  <c r="AE17" i="64"/>
  <c r="AE17" i="64" a="1"/>
  <c r="AD17" i="64"/>
  <c r="Y17" i="64" a="1"/>
  <c r="Y17" i="64" s="1"/>
  <c r="I17" i="64" a="1"/>
  <c r="I17" i="64" s="1"/>
  <c r="AI16" i="64" a="1"/>
  <c r="AI16" i="64" s="1"/>
  <c r="AF16" i="64" a="1"/>
  <c r="AF16" i="64" s="1"/>
  <c r="AE16" i="64" a="1"/>
  <c r="AE16" i="64" s="1"/>
  <c r="AD16" i="64"/>
  <c r="Y16" i="64"/>
  <c r="Y16" i="64" a="1"/>
  <c r="I16" i="64"/>
  <c r="I16" i="64" a="1"/>
  <c r="AF15" i="64" a="1"/>
  <c r="AF15" i="64" s="1"/>
  <c r="AE15" i="64" a="1"/>
  <c r="AE15" i="64" s="1"/>
  <c r="AD15" i="64"/>
  <c r="Y15" i="64"/>
  <c r="Y15" i="64" a="1"/>
  <c r="I15" i="64"/>
  <c r="I15" i="64" a="1"/>
  <c r="AF14" i="64" a="1"/>
  <c r="AF14" i="64" s="1"/>
  <c r="AE14" i="64" a="1"/>
  <c r="AE14" i="64" s="1"/>
  <c r="AD14" i="64"/>
  <c r="Y14" i="64"/>
  <c r="Y14" i="64" a="1"/>
  <c r="I14" i="64"/>
  <c r="I14" i="64" a="1"/>
  <c r="AF13" i="64" a="1"/>
  <c r="AF13" i="64" s="1"/>
  <c r="AE13" i="64" a="1"/>
  <c r="AE13" i="64" s="1"/>
  <c r="AI20" i="64" s="1"/>
  <c r="AD13" i="64"/>
  <c r="Y13" i="64"/>
  <c r="AI19" i="64" s="1"/>
  <c r="Y13" i="64" a="1"/>
  <c r="I13" i="64"/>
  <c r="I13" i="64" a="1"/>
  <c r="A13" i="64"/>
  <c r="A14" i="64" s="1"/>
  <c r="AI12" i="64"/>
  <c r="S12" i="64"/>
  <c r="AI11" i="64"/>
  <c r="AI10" i="64"/>
  <c r="X10" i="64" a="1"/>
  <c r="X10" i="64" s="1"/>
  <c r="W10" i="64"/>
  <c r="W10" i="64" a="1"/>
  <c r="U10" i="64"/>
  <c r="U10" i="64" a="1"/>
  <c r="O10" i="64" a="1"/>
  <c r="O10" i="64" s="1"/>
  <c r="E10" i="64"/>
  <c r="AI9" i="64"/>
  <c r="S9" i="64" a="1"/>
  <c r="S9" i="64" s="1"/>
  <c r="AI8" i="64"/>
  <c r="S8" i="64" a="1"/>
  <c r="S8" i="64" s="1"/>
  <c r="L8" i="64"/>
  <c r="AI7" i="64" a="1"/>
  <c r="AI7" i="64" s="1"/>
  <c r="S7" i="64" a="1"/>
  <c r="S7" i="64" s="1"/>
  <c r="C7" i="64"/>
  <c r="AI6" i="64"/>
  <c r="A6" i="64"/>
  <c r="AI5" i="64"/>
  <c r="AI5" i="64" a="1"/>
  <c r="AO4" i="64"/>
  <c r="AP5" i="64" s="1"/>
  <c r="AI4" i="64" a="1"/>
  <c r="AI4" i="64" s="1"/>
  <c r="S4" i="64"/>
  <c r="AI3" i="64"/>
  <c r="A3" i="64"/>
  <c r="AI2" i="64"/>
  <c r="S2" i="64" a="1"/>
  <c r="S2" i="64" s="1"/>
  <c r="Q1" i="64"/>
  <c r="N1" i="64"/>
  <c r="AB42" i="63" a="1"/>
  <c r="AB42" i="63"/>
  <c r="AB43" i="63" a="1"/>
  <c r="AB43" i="63" s="1"/>
  <c r="AB41" i="63" a="1"/>
  <c r="AB41" i="63" s="1"/>
  <c r="AB40" i="63" a="1"/>
  <c r="AB40" i="63"/>
  <c r="AB39" i="63" a="1"/>
  <c r="AB39" i="63" s="1"/>
  <c r="AB38" i="63" a="1"/>
  <c r="AB38" i="63" s="1"/>
  <c r="AB37" i="63" a="1"/>
  <c r="AB37" i="63" s="1"/>
  <c r="AB36" i="63" a="1"/>
  <c r="AB36" i="63" s="1"/>
  <c r="AB35" i="63" a="1"/>
  <c r="AB35" i="63" s="1"/>
  <c r="AB34" i="63" a="1"/>
  <c r="AB34" i="63" s="1"/>
  <c r="AB33" i="63" a="1"/>
  <c r="AB33" i="63"/>
  <c r="AB32" i="63" a="1"/>
  <c r="AB32" i="63"/>
  <c r="AB25" i="63" a="1"/>
  <c r="AB25" i="63"/>
  <c r="AB31" i="63" a="1"/>
  <c r="AB31" i="63" s="1"/>
  <c r="AB30" i="63" a="1"/>
  <c r="AB30" i="63" s="1"/>
  <c r="AB29" i="63" a="1"/>
  <c r="AB29" i="63" s="1"/>
  <c r="AB28" i="63" a="1"/>
  <c r="AB28" i="63" s="1"/>
  <c r="AB27" i="63" a="1"/>
  <c r="AB27" i="63" s="1"/>
  <c r="AB26" i="63" a="1"/>
  <c r="AB26" i="63"/>
  <c r="AB24" i="63" a="1"/>
  <c r="AB24" i="63" s="1"/>
  <c r="AB23" i="63" a="1"/>
  <c r="AB23" i="63" s="1"/>
  <c r="AB22" i="63" a="1"/>
  <c r="AB22" i="63" s="1"/>
  <c r="AB21" i="63" a="1"/>
  <c r="AB21" i="63" s="1"/>
  <c r="AB20" i="63" a="1"/>
  <c r="AB20" i="63" s="1"/>
  <c r="AB19" i="63" a="1"/>
  <c r="AB19" i="63"/>
  <c r="AB18" i="63" a="1"/>
  <c r="AB18" i="63"/>
  <c r="AB17" i="63" a="1"/>
  <c r="AB17" i="63" s="1"/>
  <c r="AB16" i="63" a="1"/>
  <c r="AB16" i="63" s="1"/>
  <c r="AB15" i="63" a="1"/>
  <c r="AB15" i="63" s="1"/>
  <c r="AB14" i="63" a="1"/>
  <c r="AB14" i="63" s="1"/>
  <c r="AB13" i="63" a="1"/>
  <c r="AB13" i="63"/>
  <c r="AF43" i="63" a="1"/>
  <c r="AF43" i="63" s="1"/>
  <c r="AE43" i="63" a="1"/>
  <c r="AE43" i="63" s="1"/>
  <c r="AD43" i="63"/>
  <c r="Y43" i="63" a="1"/>
  <c r="Y43" i="63" s="1"/>
  <c r="I43" i="63" a="1"/>
  <c r="I43" i="63" s="1"/>
  <c r="AF42" i="63" a="1"/>
  <c r="AF42" i="63" s="1"/>
  <c r="AE42" i="63" a="1"/>
  <c r="AE42" i="63" s="1"/>
  <c r="AD42" i="63"/>
  <c r="Y42" i="63"/>
  <c r="Y42" i="63" a="1"/>
  <c r="I42" i="63"/>
  <c r="I42" i="63" a="1"/>
  <c r="AF41" i="63"/>
  <c r="AF41" i="63" a="1"/>
  <c r="AE41" i="63"/>
  <c r="AE41" i="63" a="1"/>
  <c r="AD41" i="63"/>
  <c r="Y41" i="63" a="1"/>
  <c r="Y41" i="63" s="1"/>
  <c r="I41" i="63" a="1"/>
  <c r="I41" i="63" s="1"/>
  <c r="AA41" i="63" s="1" a="1"/>
  <c r="AA41" i="63" s="1"/>
  <c r="AF40" i="63" a="1"/>
  <c r="AF40" i="63" s="1"/>
  <c r="AE40" i="63" a="1"/>
  <c r="AE40" i="63" s="1"/>
  <c r="AD40" i="63"/>
  <c r="Y40" i="63"/>
  <c r="Y40" i="63" a="1"/>
  <c r="I40" i="63"/>
  <c r="I40" i="63" a="1"/>
  <c r="AF39" i="63" a="1"/>
  <c r="AF39" i="63" s="1"/>
  <c r="AE39" i="63"/>
  <c r="AE39" i="63" a="1"/>
  <c r="AD39" i="63"/>
  <c r="Y39" i="63" a="1"/>
  <c r="Y39" i="63" s="1"/>
  <c r="I39" i="63" a="1"/>
  <c r="I39" i="63" s="1"/>
  <c r="AA39" i="63" s="1" a="1"/>
  <c r="AA39" i="63" s="1"/>
  <c r="AF38" i="63" a="1"/>
  <c r="AF38" i="63" s="1"/>
  <c r="AE38" i="63" a="1"/>
  <c r="AE38" i="63" s="1"/>
  <c r="AD38" i="63"/>
  <c r="Y38" i="63"/>
  <c r="Y38" i="63" a="1"/>
  <c r="I38" i="63"/>
  <c r="I38" i="63" a="1"/>
  <c r="AF37" i="63" a="1"/>
  <c r="AF37" i="63" s="1"/>
  <c r="AE37" i="63"/>
  <c r="AE37" i="63" a="1"/>
  <c r="AD37" i="63"/>
  <c r="Y37" i="63" a="1"/>
  <c r="Y37" i="63" s="1"/>
  <c r="I37" i="63" a="1"/>
  <c r="I37" i="63" s="1"/>
  <c r="AA37" i="63" s="1" a="1"/>
  <c r="AA37" i="63" s="1"/>
  <c r="AF36" i="63" a="1"/>
  <c r="AF36" i="63" s="1"/>
  <c r="AE36" i="63" a="1"/>
  <c r="AE36" i="63" s="1"/>
  <c r="AD36" i="63"/>
  <c r="Y36" i="63"/>
  <c r="Y36" i="63" a="1"/>
  <c r="I36" i="63"/>
  <c r="I36" i="63" a="1"/>
  <c r="AF35" i="63" a="1"/>
  <c r="AF35" i="63" s="1"/>
  <c r="AE35" i="63"/>
  <c r="AE35" i="63" a="1"/>
  <c r="AD35" i="63"/>
  <c r="Y35" i="63" a="1"/>
  <c r="Y35" i="63" s="1"/>
  <c r="I35" i="63" a="1"/>
  <c r="I35" i="63" s="1"/>
  <c r="AA35" i="63" s="1" a="1"/>
  <c r="AA35" i="63" s="1"/>
  <c r="AF34" i="63" a="1"/>
  <c r="AF34" i="63" s="1"/>
  <c r="AE34" i="63" a="1"/>
  <c r="AE34" i="63" s="1"/>
  <c r="AD34" i="63"/>
  <c r="Y34" i="63"/>
  <c r="Y34" i="63" a="1"/>
  <c r="I34" i="63"/>
  <c r="I34" i="63" a="1"/>
  <c r="AF33" i="63" a="1"/>
  <c r="AF33" i="63" s="1"/>
  <c r="AE33" i="63"/>
  <c r="AE33" i="63" a="1"/>
  <c r="AD33" i="63"/>
  <c r="Y33" i="63" a="1"/>
  <c r="Y33" i="63" s="1"/>
  <c r="I33" i="63" a="1"/>
  <c r="I33" i="63" s="1"/>
  <c r="AA33" i="63" s="1" a="1"/>
  <c r="AA33" i="63" s="1"/>
  <c r="AF32" i="63" a="1"/>
  <c r="AF32" i="63" s="1"/>
  <c r="AE32" i="63" a="1"/>
  <c r="AE32" i="63" s="1"/>
  <c r="AD32" i="63"/>
  <c r="Y32" i="63"/>
  <c r="Y32" i="63" a="1"/>
  <c r="I32" i="63"/>
  <c r="I32" i="63" a="1"/>
  <c r="AF31" i="63" a="1"/>
  <c r="AF31" i="63" s="1"/>
  <c r="AE31" i="63"/>
  <c r="AE31" i="63" a="1"/>
  <c r="AD31" i="63"/>
  <c r="Y31" i="63" a="1"/>
  <c r="Y31" i="63" s="1"/>
  <c r="I31" i="63" a="1"/>
  <c r="I31" i="63" s="1"/>
  <c r="AA31" i="63" s="1" a="1"/>
  <c r="AA31" i="63" s="1"/>
  <c r="AF30" i="63" a="1"/>
  <c r="AF30" i="63" s="1"/>
  <c r="AE30" i="63" a="1"/>
  <c r="AE30" i="63" s="1"/>
  <c r="AD30" i="63"/>
  <c r="Y30" i="63"/>
  <c r="Y30" i="63" a="1"/>
  <c r="I30" i="63"/>
  <c r="I30" i="63" a="1"/>
  <c r="AF29" i="63" a="1"/>
  <c r="AF29" i="63" s="1"/>
  <c r="AE29" i="63"/>
  <c r="AE29" i="63" a="1"/>
  <c r="AD29" i="63"/>
  <c r="Y29" i="63" a="1"/>
  <c r="Y29" i="63" s="1"/>
  <c r="I29" i="63" a="1"/>
  <c r="I29" i="63" s="1"/>
  <c r="AA29" i="63" s="1" a="1"/>
  <c r="AA29" i="63" s="1"/>
  <c r="AF28" i="63" a="1"/>
  <c r="AF28" i="63" s="1"/>
  <c r="AE28" i="63" a="1"/>
  <c r="AE28" i="63" s="1"/>
  <c r="AD28" i="63"/>
  <c r="Y28" i="63"/>
  <c r="Y28" i="63" a="1"/>
  <c r="I28" i="63"/>
  <c r="I28" i="63" a="1"/>
  <c r="AF27" i="63" a="1"/>
  <c r="AF27" i="63" s="1"/>
  <c r="AE27" i="63" a="1"/>
  <c r="AE27" i="63" s="1"/>
  <c r="AD27" i="63"/>
  <c r="Y27" i="63"/>
  <c r="Y27" i="63" a="1"/>
  <c r="I27" i="63"/>
  <c r="I27" i="63" a="1"/>
  <c r="AF26" i="63"/>
  <c r="AF26" i="63" a="1"/>
  <c r="AE26" i="63"/>
  <c r="AE26" i="63" a="1"/>
  <c r="AD26" i="63"/>
  <c r="Y26" i="63" a="1"/>
  <c r="Y26" i="63" s="1"/>
  <c r="I26" i="63" a="1"/>
  <c r="I26" i="63" s="1"/>
  <c r="AF25" i="63" a="1"/>
  <c r="AF25" i="63" s="1"/>
  <c r="AE25" i="63" a="1"/>
  <c r="AE25" i="63" s="1"/>
  <c r="AD25" i="63"/>
  <c r="Y25" i="63"/>
  <c r="Y25" i="63" a="1"/>
  <c r="I25" i="63"/>
  <c r="I25" i="63" a="1"/>
  <c r="AF24" i="63"/>
  <c r="AF24" i="63" a="1"/>
  <c r="AE24" i="63"/>
  <c r="AE24" i="63" a="1"/>
  <c r="AD24" i="63"/>
  <c r="Y24" i="63" a="1"/>
  <c r="Y24" i="63" s="1"/>
  <c r="I24" i="63" a="1"/>
  <c r="I24" i="63" s="1"/>
  <c r="AF23" i="63" a="1"/>
  <c r="AF23" i="63" s="1"/>
  <c r="AE23" i="63" a="1"/>
  <c r="AE23" i="63" s="1"/>
  <c r="AD23" i="63"/>
  <c r="Y23" i="63"/>
  <c r="Y23" i="63" a="1"/>
  <c r="I23" i="63"/>
  <c r="I23" i="63" a="1"/>
  <c r="AF22" i="63"/>
  <c r="AF22" i="63" a="1"/>
  <c r="AE22" i="63"/>
  <c r="AE22" i="63" a="1"/>
  <c r="AD22" i="63"/>
  <c r="Y22" i="63" a="1"/>
  <c r="Y22" i="63" s="1"/>
  <c r="I22" i="63" a="1"/>
  <c r="I22" i="63" s="1"/>
  <c r="AI21" i="63" a="1"/>
  <c r="AI21" i="63" s="1"/>
  <c r="AF21" i="63" a="1"/>
  <c r="AF21" i="63" s="1"/>
  <c r="AE21" i="63" a="1"/>
  <c r="AE21" i="63" s="1"/>
  <c r="AD21" i="63"/>
  <c r="Y21" i="63"/>
  <c r="Y21" i="63" a="1"/>
  <c r="I21" i="63"/>
  <c r="I21" i="63" a="1"/>
  <c r="AF20" i="63" a="1"/>
  <c r="AF20" i="63" s="1"/>
  <c r="AE20" i="63" a="1"/>
  <c r="AE20" i="63" s="1"/>
  <c r="AD20" i="63"/>
  <c r="Y20" i="63"/>
  <c r="Y20" i="63" a="1"/>
  <c r="I20" i="63"/>
  <c r="I20" i="63" a="1"/>
  <c r="AF19" i="63" a="1"/>
  <c r="AF19" i="63" s="1"/>
  <c r="AE19" i="63" a="1"/>
  <c r="AE19" i="63" s="1"/>
  <c r="AD19" i="63"/>
  <c r="Y19" i="63"/>
  <c r="Y19" i="63" a="1"/>
  <c r="I19" i="63"/>
  <c r="I19" i="63" a="1"/>
  <c r="AF18" i="63" a="1"/>
  <c r="AF18" i="63" s="1"/>
  <c r="AE18" i="63"/>
  <c r="AE18" i="63" a="1"/>
  <c r="AD18" i="63"/>
  <c r="Y18" i="63" a="1"/>
  <c r="Y18" i="63" s="1"/>
  <c r="I18" i="63" a="1"/>
  <c r="I18" i="63" s="1"/>
  <c r="AI17" i="63" a="1"/>
  <c r="AI17" i="63" s="1"/>
  <c r="AF17" i="63" a="1"/>
  <c r="AF17" i="63" s="1"/>
  <c r="AE17" i="63" a="1"/>
  <c r="AE17" i="63" s="1"/>
  <c r="AD17" i="63"/>
  <c r="Y17" i="63"/>
  <c r="Y17" i="63" a="1"/>
  <c r="I17" i="63"/>
  <c r="I17" i="63" a="1"/>
  <c r="AI16" i="63" a="1"/>
  <c r="AI16" i="63" s="1"/>
  <c r="AF16" i="63" a="1"/>
  <c r="AF16" i="63" s="1"/>
  <c r="AE16" i="63"/>
  <c r="AE16" i="63" a="1"/>
  <c r="AD16" i="63"/>
  <c r="Y16" i="63" a="1"/>
  <c r="Y16" i="63" s="1"/>
  <c r="I16" i="63" a="1"/>
  <c r="I16" i="63" s="1"/>
  <c r="AF15" i="63"/>
  <c r="AF15" i="63" a="1"/>
  <c r="AE15" i="63"/>
  <c r="AE15" i="63" a="1"/>
  <c r="AD15" i="63"/>
  <c r="Y15" i="63" a="1"/>
  <c r="Y15" i="63" s="1"/>
  <c r="I15" i="63" a="1"/>
  <c r="I15" i="63" s="1"/>
  <c r="AF14" i="63" a="1"/>
  <c r="AF14" i="63" s="1"/>
  <c r="AE14" i="63"/>
  <c r="AE14" i="63" a="1"/>
  <c r="AD14" i="63"/>
  <c r="Y14" i="63" a="1"/>
  <c r="Y14" i="63" s="1"/>
  <c r="I14" i="63" a="1"/>
  <c r="I14" i="63" s="1"/>
  <c r="AF13" i="63" a="1"/>
  <c r="AF13" i="63" s="1"/>
  <c r="AE13" i="63"/>
  <c r="AE13" i="63" a="1"/>
  <c r="AD13" i="63"/>
  <c r="Y13" i="63" a="1"/>
  <c r="Y13" i="63" s="1"/>
  <c r="AI19" i="63" s="1"/>
  <c r="I13" i="63" a="1"/>
  <c r="I13" i="63" s="1"/>
  <c r="A13" i="63"/>
  <c r="B13" i="63" s="1"/>
  <c r="AI12" i="63"/>
  <c r="S12" i="63"/>
  <c r="AI11" i="63"/>
  <c r="AI10" i="63"/>
  <c r="X10" i="63" a="1"/>
  <c r="X10" i="63" s="1"/>
  <c r="W10" i="63" a="1"/>
  <c r="W10" i="63" s="1"/>
  <c r="U10" i="63" a="1"/>
  <c r="U10" i="63" s="1"/>
  <c r="O10" i="63" a="1"/>
  <c r="O10" i="63" s="1"/>
  <c r="K10" i="63" a="1"/>
  <c r="K10" i="63" s="1"/>
  <c r="E10" i="63"/>
  <c r="AI9" i="63"/>
  <c r="S9" i="63" a="1"/>
  <c r="S9" i="63" s="1"/>
  <c r="AI8" i="63"/>
  <c r="S8" i="63"/>
  <c r="S8" i="63" a="1"/>
  <c r="L8" i="63"/>
  <c r="AI7" i="63"/>
  <c r="AI7" i="63" a="1"/>
  <c r="S7" i="63"/>
  <c r="S7" i="63" a="1"/>
  <c r="C7" i="63"/>
  <c r="AI6" i="63"/>
  <c r="A6" i="63"/>
  <c r="AI5" i="63" a="1"/>
  <c r="AI5" i="63" s="1"/>
  <c r="AO4" i="63"/>
  <c r="AP7" i="63" s="1"/>
  <c r="AI4" i="63" a="1"/>
  <c r="AI4" i="63" s="1"/>
  <c r="S3" i="63" s="1" a="1"/>
  <c r="S3" i="63" s="1"/>
  <c r="S4" i="63"/>
  <c r="AI3" i="63"/>
  <c r="A3" i="63"/>
  <c r="AI2" i="63"/>
  <c r="S2" i="63" s="1" a="1"/>
  <c r="S2" i="63" s="1"/>
  <c r="Q1" i="63"/>
  <c r="N1" i="63"/>
  <c r="AB43" i="62" a="1"/>
  <c r="AB43" i="62"/>
  <c r="AB35" i="62" a="1"/>
  <c r="AB35" i="62"/>
  <c r="AB34" i="62" a="1"/>
  <c r="AB34" i="62" s="1"/>
  <c r="AB33" i="62" a="1"/>
  <c r="AB33" i="62" s="1"/>
  <c r="AB32" i="62" a="1"/>
  <c r="AB32" i="62" s="1"/>
  <c r="AB31" i="62" a="1"/>
  <c r="AB31" i="62" s="1"/>
  <c r="AB30" i="62" a="1"/>
  <c r="AB30" i="62" s="1"/>
  <c r="AB29" i="62" a="1"/>
  <c r="AB29" i="62"/>
  <c r="AB28" i="62" a="1"/>
  <c r="AB28" i="62"/>
  <c r="AB27" i="62" a="1"/>
  <c r="AB27" i="62" s="1"/>
  <c r="AB26" i="62" a="1"/>
  <c r="AB26" i="62" s="1"/>
  <c r="AB25" i="62" a="1"/>
  <c r="AB25" i="62" s="1"/>
  <c r="AB24" i="62" a="1"/>
  <c r="AB24" i="62" s="1"/>
  <c r="AB23" i="62" a="1"/>
  <c r="AB23" i="62" s="1"/>
  <c r="AB22" i="62" a="1"/>
  <c r="AB22" i="62"/>
  <c r="AB21" i="62" a="1"/>
  <c r="AB21" i="62"/>
  <c r="AB20" i="62" a="1"/>
  <c r="AB20" i="62" s="1"/>
  <c r="AB19" i="62" a="1"/>
  <c r="AB19" i="62" s="1"/>
  <c r="AB18" i="62" a="1"/>
  <c r="AB18" i="62" s="1"/>
  <c r="AB17" i="62" a="1"/>
  <c r="AB17" i="62" s="1"/>
  <c r="AB16" i="62" a="1"/>
  <c r="AB16" i="62" s="1"/>
  <c r="AB15" i="62" a="1"/>
  <c r="AB15" i="62"/>
  <c r="AB14" i="62" a="1"/>
  <c r="AB14" i="62"/>
  <c r="AB13" i="62" a="1"/>
  <c r="AB13" i="62"/>
  <c r="AF43" i="62" a="1"/>
  <c r="AF43" i="62" s="1"/>
  <c r="AE43" i="62"/>
  <c r="AE43" i="62" a="1"/>
  <c r="AD43" i="62"/>
  <c r="Y43" i="62" a="1"/>
  <c r="Y43" i="62" s="1"/>
  <c r="I43" i="62" a="1"/>
  <c r="I43" i="62" s="1"/>
  <c r="AA43" i="62" s="1" a="1"/>
  <c r="AA43" i="62" s="1"/>
  <c r="AF42" i="62" a="1"/>
  <c r="AF42" i="62" s="1"/>
  <c r="AE42" i="62" a="1"/>
  <c r="AE42" i="62" s="1"/>
  <c r="AD42" i="62"/>
  <c r="Y42" i="62"/>
  <c r="Y42" i="62" a="1"/>
  <c r="I42" i="62"/>
  <c r="I42" i="62" a="1"/>
  <c r="AF41" i="62" a="1"/>
  <c r="AF41" i="62" s="1"/>
  <c r="AE41" i="62"/>
  <c r="AE41" i="62" a="1"/>
  <c r="AD41" i="62"/>
  <c r="Y41" i="62" a="1"/>
  <c r="Y41" i="62" s="1"/>
  <c r="I41" i="62" a="1"/>
  <c r="I41" i="62" s="1"/>
  <c r="AA41" i="62" s="1" a="1"/>
  <c r="AA41" i="62" s="1"/>
  <c r="AF40" i="62" a="1"/>
  <c r="AF40" i="62" s="1"/>
  <c r="AE40" i="62" a="1"/>
  <c r="AE40" i="62" s="1"/>
  <c r="AD40" i="62"/>
  <c r="Y40" i="62" a="1"/>
  <c r="Y40" i="62" s="1"/>
  <c r="I40" i="62" a="1"/>
  <c r="I40" i="62" s="1"/>
  <c r="AF39" i="62" a="1"/>
  <c r="AF39" i="62" s="1"/>
  <c r="AE39" i="62"/>
  <c r="AE39" i="62" a="1"/>
  <c r="AD39" i="62"/>
  <c r="Y39" i="62" a="1"/>
  <c r="Y39" i="62" s="1"/>
  <c r="I39" i="62" a="1"/>
  <c r="I39" i="62" s="1"/>
  <c r="AA39" i="62" s="1" a="1"/>
  <c r="AA39" i="62" s="1"/>
  <c r="AF38" i="62" a="1"/>
  <c r="AF38" i="62" s="1"/>
  <c r="AE38" i="62" a="1"/>
  <c r="AE38" i="62" s="1"/>
  <c r="AD38" i="62"/>
  <c r="Y38" i="62" a="1"/>
  <c r="Y38" i="62" s="1"/>
  <c r="I38" i="62" a="1"/>
  <c r="I38" i="62" s="1"/>
  <c r="AF37" i="62" a="1"/>
  <c r="AF37" i="62" s="1"/>
  <c r="AE37" i="62"/>
  <c r="AE37" i="62" a="1"/>
  <c r="AD37" i="62"/>
  <c r="Y37" i="62" a="1"/>
  <c r="Y37" i="62" s="1"/>
  <c r="I37" i="62" a="1"/>
  <c r="I37" i="62" s="1"/>
  <c r="AA37" i="62" s="1" a="1"/>
  <c r="AA37" i="62" s="1"/>
  <c r="AF36" i="62" a="1"/>
  <c r="AF36" i="62" s="1"/>
  <c r="AE36" i="62" a="1"/>
  <c r="AE36" i="62" s="1"/>
  <c r="AD36" i="62"/>
  <c r="Y36" i="62"/>
  <c r="Y36" i="62" a="1"/>
  <c r="I36" i="62"/>
  <c r="I36" i="62" a="1"/>
  <c r="AF35" i="62" a="1"/>
  <c r="AF35" i="62" s="1"/>
  <c r="AE35" i="62"/>
  <c r="AE35" i="62" a="1"/>
  <c r="AD35" i="62"/>
  <c r="Y35" i="62" a="1"/>
  <c r="Y35" i="62" s="1"/>
  <c r="I35" i="62" a="1"/>
  <c r="I35" i="62" s="1"/>
  <c r="AA35" i="62" s="1" a="1"/>
  <c r="AA35" i="62" s="1"/>
  <c r="AF34" i="62" a="1"/>
  <c r="AF34" i="62" s="1"/>
  <c r="AE34" i="62" a="1"/>
  <c r="AE34" i="62" s="1"/>
  <c r="AD34" i="62"/>
  <c r="Y34" i="62"/>
  <c r="Y34" i="62" a="1"/>
  <c r="I34" i="62"/>
  <c r="I34" i="62" a="1"/>
  <c r="AF33" i="62" a="1"/>
  <c r="AF33" i="62" s="1"/>
  <c r="AE33" i="62"/>
  <c r="AE33" i="62" a="1"/>
  <c r="AD33" i="62"/>
  <c r="Y33" i="62" a="1"/>
  <c r="Y33" i="62" s="1"/>
  <c r="I33" i="62" a="1"/>
  <c r="I33" i="62" s="1"/>
  <c r="AA33" i="62" s="1" a="1"/>
  <c r="AA33" i="62" s="1"/>
  <c r="AF32" i="62" a="1"/>
  <c r="AF32" i="62" s="1"/>
  <c r="AE32" i="62" a="1"/>
  <c r="AE32" i="62" s="1"/>
  <c r="AD32" i="62"/>
  <c r="Y32" i="62"/>
  <c r="Y32" i="62" a="1"/>
  <c r="I32" i="62"/>
  <c r="I32" i="62" a="1"/>
  <c r="AF31" i="62" a="1"/>
  <c r="AF31" i="62" s="1"/>
  <c r="AE31" i="62"/>
  <c r="AE31" i="62" a="1"/>
  <c r="AD31" i="62"/>
  <c r="Y31" i="62" a="1"/>
  <c r="Y31" i="62" s="1"/>
  <c r="I31" i="62" a="1"/>
  <c r="I31" i="62" s="1"/>
  <c r="AA31" i="62" s="1" a="1"/>
  <c r="AA31" i="62" s="1"/>
  <c r="AF30" i="62" a="1"/>
  <c r="AF30" i="62" s="1"/>
  <c r="AE30" i="62" a="1"/>
  <c r="AE30" i="62" s="1"/>
  <c r="AD30" i="62"/>
  <c r="Y30" i="62"/>
  <c r="Y30" i="62" a="1"/>
  <c r="I30" i="62"/>
  <c r="I30" i="62" a="1"/>
  <c r="AF29" i="62" a="1"/>
  <c r="AF29" i="62" s="1"/>
  <c r="AE29" i="62"/>
  <c r="AE29" i="62" a="1"/>
  <c r="AD29" i="62"/>
  <c r="Y29" i="62" a="1"/>
  <c r="Y29" i="62" s="1"/>
  <c r="I29" i="62" a="1"/>
  <c r="I29" i="62" s="1"/>
  <c r="AA29" i="62" s="1" a="1"/>
  <c r="AA29" i="62" s="1"/>
  <c r="AF28" i="62" a="1"/>
  <c r="AF28" i="62" s="1"/>
  <c r="AE28" i="62" a="1"/>
  <c r="AE28" i="62" s="1"/>
  <c r="AD28" i="62"/>
  <c r="Y28" i="62"/>
  <c r="Y28" i="62" a="1"/>
  <c r="I28" i="62"/>
  <c r="I28" i="62" a="1"/>
  <c r="AF27" i="62" a="1"/>
  <c r="AF27" i="62" s="1"/>
  <c r="AE27" i="62"/>
  <c r="AE27" i="62" a="1"/>
  <c r="AD27" i="62"/>
  <c r="Y27" i="62" a="1"/>
  <c r="Y27" i="62" s="1"/>
  <c r="I27" i="62" a="1"/>
  <c r="I27" i="62" s="1"/>
  <c r="AA27" i="62" s="1" a="1"/>
  <c r="AA27" i="62" s="1"/>
  <c r="AF26" i="62" a="1"/>
  <c r="AF26" i="62" s="1"/>
  <c r="AE26" i="62" a="1"/>
  <c r="AE26" i="62" s="1"/>
  <c r="AD26" i="62"/>
  <c r="Y26" i="62"/>
  <c r="Y26" i="62" a="1"/>
  <c r="I26" i="62"/>
  <c r="I26" i="62" a="1"/>
  <c r="AF25" i="62" a="1"/>
  <c r="AF25" i="62" s="1"/>
  <c r="AE25" i="62"/>
  <c r="AE25" i="62" a="1"/>
  <c r="AD25" i="62"/>
  <c r="Y25" i="62" a="1"/>
  <c r="Y25" i="62" s="1"/>
  <c r="I25" i="62" a="1"/>
  <c r="I25" i="62" s="1"/>
  <c r="AA25" i="62" s="1" a="1"/>
  <c r="AA25" i="62" s="1"/>
  <c r="AF24" i="62" a="1"/>
  <c r="AF24" i="62" s="1"/>
  <c r="AE24" i="62" a="1"/>
  <c r="AE24" i="62" s="1"/>
  <c r="AD24" i="62"/>
  <c r="Y24" i="62"/>
  <c r="Y24" i="62" a="1"/>
  <c r="I24" i="62"/>
  <c r="I24" i="62" a="1"/>
  <c r="AF23" i="62" a="1"/>
  <c r="AF23" i="62" s="1"/>
  <c r="AE23" i="62"/>
  <c r="AE23" i="62" a="1"/>
  <c r="AD23" i="62"/>
  <c r="Y23" i="62" a="1"/>
  <c r="Y23" i="62" s="1"/>
  <c r="I23" i="62" a="1"/>
  <c r="I23" i="62" s="1"/>
  <c r="AA23" i="62" s="1" a="1"/>
  <c r="AA23" i="62" s="1"/>
  <c r="AF22" i="62" a="1"/>
  <c r="AF22" i="62" s="1"/>
  <c r="AE22" i="62" a="1"/>
  <c r="AE22" i="62" s="1"/>
  <c r="AD22" i="62"/>
  <c r="Y22" i="62"/>
  <c r="Y22" i="62" a="1"/>
  <c r="I22" i="62"/>
  <c r="I22" i="62" a="1"/>
  <c r="AI21" i="62" a="1"/>
  <c r="AI21" i="62" s="1"/>
  <c r="AF21" i="62" a="1"/>
  <c r="AF21" i="62" s="1"/>
  <c r="AE21" i="62"/>
  <c r="AE21" i="62" a="1"/>
  <c r="AD21" i="62"/>
  <c r="Y21" i="62" a="1"/>
  <c r="Y21" i="62" s="1"/>
  <c r="I21" i="62" a="1"/>
  <c r="I21" i="62" s="1"/>
  <c r="AA21" i="62" s="1" a="1"/>
  <c r="AA21" i="62" s="1"/>
  <c r="AF20" i="62" a="1"/>
  <c r="AF20" i="62" s="1"/>
  <c r="AE20" i="62"/>
  <c r="AE20" i="62" a="1"/>
  <c r="AD20" i="62"/>
  <c r="Y20" i="62" a="1"/>
  <c r="Y20" i="62" s="1"/>
  <c r="I20" i="62" a="1"/>
  <c r="I20" i="62" s="1"/>
  <c r="AA20" i="62" s="1" a="1"/>
  <c r="AA20" i="62" s="1"/>
  <c r="AF19" i="62" a="1"/>
  <c r="AF19" i="62" s="1"/>
  <c r="AE19" i="62"/>
  <c r="AE19" i="62" a="1"/>
  <c r="AD19" i="62"/>
  <c r="Y19" i="62" a="1"/>
  <c r="Y19" i="62" s="1"/>
  <c r="I19" i="62" a="1"/>
  <c r="I19" i="62" s="1"/>
  <c r="AA19" i="62" s="1" a="1"/>
  <c r="AA19" i="62" s="1"/>
  <c r="AF18" i="62" a="1"/>
  <c r="AF18" i="62" s="1"/>
  <c r="AE18" i="62" a="1"/>
  <c r="AE18" i="62" s="1"/>
  <c r="AD18" i="62"/>
  <c r="Y18" i="62"/>
  <c r="Y18" i="62" a="1"/>
  <c r="I18" i="62"/>
  <c r="I18" i="62" a="1"/>
  <c r="AI17" i="62" a="1"/>
  <c r="AI17" i="62" s="1"/>
  <c r="AF17" i="62" a="1"/>
  <c r="AF17" i="62" s="1"/>
  <c r="AE17" i="62"/>
  <c r="AE17" i="62" a="1"/>
  <c r="AD17" i="62"/>
  <c r="Y17" i="62" a="1"/>
  <c r="Y17" i="62" s="1"/>
  <c r="I17" i="62" a="1"/>
  <c r="I17" i="62" s="1"/>
  <c r="AI16" i="62" a="1"/>
  <c r="AI16" i="62" s="1"/>
  <c r="AF16" i="62" a="1"/>
  <c r="AF16" i="62" s="1"/>
  <c r="AE16" i="62" a="1"/>
  <c r="AE16" i="62" s="1"/>
  <c r="AD16" i="62"/>
  <c r="Y16" i="62"/>
  <c r="Y16" i="62" a="1"/>
  <c r="I16" i="62"/>
  <c r="I16" i="62" a="1"/>
  <c r="AF15" i="62" a="1"/>
  <c r="AF15" i="62" s="1"/>
  <c r="AE15" i="62" a="1"/>
  <c r="AE15" i="62" s="1"/>
  <c r="AD15" i="62"/>
  <c r="Y15" i="62"/>
  <c r="Y15" i="62" a="1"/>
  <c r="I15" i="62"/>
  <c r="I15" i="62" a="1"/>
  <c r="AF14" i="62" a="1"/>
  <c r="AF14" i="62" s="1"/>
  <c r="AE14" i="62" a="1"/>
  <c r="AE14" i="62" s="1"/>
  <c r="AD14" i="62"/>
  <c r="Y14" i="62"/>
  <c r="Y14" i="62" a="1"/>
  <c r="I14" i="62"/>
  <c r="I14" i="62" a="1"/>
  <c r="AF13" i="62" a="1"/>
  <c r="AF13" i="62" s="1"/>
  <c r="AE13" i="62" a="1"/>
  <c r="AE13" i="62" s="1"/>
  <c r="AD13" i="62"/>
  <c r="Y13" i="62"/>
  <c r="Y13" i="62" a="1"/>
  <c r="I13" i="62"/>
  <c r="I13" i="62" a="1"/>
  <c r="A13" i="62"/>
  <c r="A14" i="62" s="1"/>
  <c r="AI12" i="62"/>
  <c r="S12" i="62"/>
  <c r="AI11" i="62"/>
  <c r="AI10" i="62"/>
  <c r="X10" i="62" a="1"/>
  <c r="X10" i="62" s="1"/>
  <c r="W10" i="62" a="1"/>
  <c r="W10" i="62" s="1"/>
  <c r="U10" i="62" a="1"/>
  <c r="U10" i="62" s="1"/>
  <c r="O10" i="62" a="1"/>
  <c r="O10" i="62" s="1"/>
  <c r="E10" i="62"/>
  <c r="AI9" i="62"/>
  <c r="S9" i="62"/>
  <c r="S9" i="62" a="1"/>
  <c r="AI8" i="62"/>
  <c r="S8" i="62" a="1"/>
  <c r="S8" i="62" s="1"/>
  <c r="L8" i="62"/>
  <c r="AI7" i="62" a="1"/>
  <c r="AI7" i="62" s="1"/>
  <c r="S7" i="62" a="1"/>
  <c r="S7" i="62" s="1"/>
  <c r="C7" i="62"/>
  <c r="AI6" i="62"/>
  <c r="A6" i="62"/>
  <c r="AI5" i="62" a="1"/>
  <c r="AI5" i="62" s="1"/>
  <c r="AO4" i="62"/>
  <c r="AP5" i="62" s="1"/>
  <c r="AI4" i="62"/>
  <c r="AI4" i="62" a="1"/>
  <c r="S4" i="62"/>
  <c r="AI3" i="62"/>
  <c r="A3" i="62"/>
  <c r="AI2" i="62"/>
  <c r="S2" i="62" a="1"/>
  <c r="S2" i="62" s="1"/>
  <c r="Q1" i="62"/>
  <c r="N1" i="62"/>
  <c r="H10" i="61" a="1"/>
  <c r="H10" i="61" s="1"/>
  <c r="AF43" i="61" a="1"/>
  <c r="AF43" i="61" s="1"/>
  <c r="AE43" i="61"/>
  <c r="AE43" i="61" a="1"/>
  <c r="AD43" i="61"/>
  <c r="Y43" i="61" a="1"/>
  <c r="Y43" i="61" s="1"/>
  <c r="I43" i="61" a="1"/>
  <c r="I43" i="61" s="1"/>
  <c r="AA43" i="61" s="1" a="1"/>
  <c r="AA43" i="61" s="1"/>
  <c r="AF42" i="61" a="1"/>
  <c r="AF42" i="61" s="1"/>
  <c r="AE42" i="61" a="1"/>
  <c r="AE42" i="61" s="1"/>
  <c r="AD42" i="61"/>
  <c r="Y42" i="61"/>
  <c r="Y42" i="61" a="1"/>
  <c r="I42" i="61"/>
  <c r="I42" i="61" a="1"/>
  <c r="AF41" i="61" a="1"/>
  <c r="AF41" i="61" s="1"/>
  <c r="AE41" i="61"/>
  <c r="AE41" i="61" a="1"/>
  <c r="AD41" i="61"/>
  <c r="Y41" i="61" a="1"/>
  <c r="Y41" i="61" s="1"/>
  <c r="I41" i="61" a="1"/>
  <c r="I41" i="61" s="1"/>
  <c r="AA41" i="61" s="1" a="1"/>
  <c r="AA41" i="61" s="1"/>
  <c r="AF40" i="61" a="1"/>
  <c r="AF40" i="61" s="1"/>
  <c r="AE40" i="61" a="1"/>
  <c r="AE40" i="61" s="1"/>
  <c r="AD40" i="61"/>
  <c r="Y40" i="61"/>
  <c r="Y40" i="61" a="1"/>
  <c r="I40" i="61"/>
  <c r="I40" i="61" a="1"/>
  <c r="AE39" i="61"/>
  <c r="AE39" i="61" a="1"/>
  <c r="AD39" i="61"/>
  <c r="Y39" i="61" a="1"/>
  <c r="Y39" i="61" s="1"/>
  <c r="I39" i="61" a="1"/>
  <c r="I39" i="61" s="1"/>
  <c r="AF38" i="61" a="1"/>
  <c r="AF38" i="61" s="1"/>
  <c r="AE38" i="61" a="1"/>
  <c r="AE38" i="61" s="1"/>
  <c r="AD38" i="61"/>
  <c r="Y38" i="61"/>
  <c r="Y38" i="61" a="1"/>
  <c r="I38" i="61" a="1"/>
  <c r="I38" i="61" s="1"/>
  <c r="AF37" i="61" a="1"/>
  <c r="AF37" i="61" s="1"/>
  <c r="AE37" i="61" a="1"/>
  <c r="AE37" i="61" s="1"/>
  <c r="AD37" i="61"/>
  <c r="Y37" i="61"/>
  <c r="Y37" i="61" a="1"/>
  <c r="I37" i="61" a="1"/>
  <c r="I37" i="61" s="1"/>
  <c r="AF36" i="61" a="1"/>
  <c r="AF36" i="61" s="1"/>
  <c r="AE36" i="61" a="1"/>
  <c r="AE36" i="61" s="1"/>
  <c r="AD36" i="61"/>
  <c r="Y36" i="61"/>
  <c r="Y36" i="61" a="1"/>
  <c r="I36" i="61"/>
  <c r="I36" i="61" a="1"/>
  <c r="AF35" i="61" a="1"/>
  <c r="AF35" i="61" s="1"/>
  <c r="AE35" i="61"/>
  <c r="AE35" i="61" a="1"/>
  <c r="AD35" i="61"/>
  <c r="Y35" i="61" a="1"/>
  <c r="Y35" i="61" s="1"/>
  <c r="I35" i="61" a="1"/>
  <c r="I35" i="61" s="1"/>
  <c r="AF34" i="61" a="1"/>
  <c r="AF34" i="61" s="1"/>
  <c r="AE34" i="61" a="1"/>
  <c r="AE34" i="61" s="1"/>
  <c r="AD34" i="61"/>
  <c r="Y34" i="61"/>
  <c r="Y34" i="61" a="1"/>
  <c r="I34" i="61"/>
  <c r="I34" i="61" a="1"/>
  <c r="AF33" i="61" a="1"/>
  <c r="AF33" i="61" s="1"/>
  <c r="AE33" i="61"/>
  <c r="AE33" i="61" a="1"/>
  <c r="AD33" i="61"/>
  <c r="Y33" i="61" a="1"/>
  <c r="Y33" i="61" s="1"/>
  <c r="I33" i="61" a="1"/>
  <c r="I33" i="61" s="1"/>
  <c r="AF32" i="61" a="1"/>
  <c r="AF32" i="61" s="1"/>
  <c r="AE32" i="61" a="1"/>
  <c r="AE32" i="61" s="1"/>
  <c r="AD32" i="61"/>
  <c r="Y32" i="61"/>
  <c r="Y32" i="61" a="1"/>
  <c r="I32" i="61"/>
  <c r="AB32" i="61" s="1" a="1"/>
  <c r="AB32" i="61" s="1"/>
  <c r="I32" i="61" a="1"/>
  <c r="AF31" i="61" a="1"/>
  <c r="AF31" i="61" s="1"/>
  <c r="AE31" i="61"/>
  <c r="AE31" i="61" a="1"/>
  <c r="AD31" i="61"/>
  <c r="Y31" i="61" a="1"/>
  <c r="Y31" i="61" s="1"/>
  <c r="I31" i="61" a="1"/>
  <c r="I31" i="61" s="1"/>
  <c r="AF30" i="61" a="1"/>
  <c r="AF30" i="61" s="1"/>
  <c r="AE30" i="61" a="1"/>
  <c r="AE30" i="61" s="1"/>
  <c r="AD30" i="61"/>
  <c r="Y30" i="61"/>
  <c r="Y30" i="61" a="1"/>
  <c r="I30" i="61"/>
  <c r="I30" i="61" a="1"/>
  <c r="AF29" i="61" a="1"/>
  <c r="AF29" i="61" s="1"/>
  <c r="AE29" i="61"/>
  <c r="AE29" i="61" a="1"/>
  <c r="AD29" i="61"/>
  <c r="Y29" i="61" a="1"/>
  <c r="Y29" i="61" s="1"/>
  <c r="I29" i="61" a="1"/>
  <c r="I29" i="61" s="1"/>
  <c r="AF28" i="61" a="1"/>
  <c r="AF28" i="61" s="1"/>
  <c r="AE28" i="61" a="1"/>
  <c r="AE28" i="61" s="1"/>
  <c r="AD28" i="61"/>
  <c r="Y28" i="61"/>
  <c r="Y28" i="61" a="1"/>
  <c r="I28" i="61"/>
  <c r="I28" i="61" a="1"/>
  <c r="AF27" i="61" a="1"/>
  <c r="AF27" i="61" s="1"/>
  <c r="AE27" i="61"/>
  <c r="AE27" i="61" a="1"/>
  <c r="AD27" i="61"/>
  <c r="Y27" i="61" a="1"/>
  <c r="Y27" i="61" s="1"/>
  <c r="I27" i="61" a="1"/>
  <c r="I27" i="61" s="1"/>
  <c r="AF26" i="61" a="1"/>
  <c r="AF26" i="61" s="1"/>
  <c r="AE26" i="61" a="1"/>
  <c r="AE26" i="61" s="1"/>
  <c r="AD26" i="61"/>
  <c r="Y26" i="61"/>
  <c r="Y26" i="61" a="1"/>
  <c r="I26" i="61"/>
  <c r="I26" i="61" a="1"/>
  <c r="AF25" i="61" a="1"/>
  <c r="AF25" i="61" s="1"/>
  <c r="AE25" i="61"/>
  <c r="AE25" i="61" a="1"/>
  <c r="AD25" i="61"/>
  <c r="Y25" i="61" a="1"/>
  <c r="Y25" i="61" s="1"/>
  <c r="I25" i="61" a="1"/>
  <c r="I25" i="61" s="1"/>
  <c r="AE24" i="61" a="1"/>
  <c r="AE24" i="61" s="1"/>
  <c r="AD24" i="61"/>
  <c r="Y24" i="61"/>
  <c r="Y24" i="61" a="1"/>
  <c r="I24" i="61"/>
  <c r="I24" i="61" a="1"/>
  <c r="AF23" i="61" a="1"/>
  <c r="AF23" i="61" s="1"/>
  <c r="AE23" i="61" a="1"/>
  <c r="AE23" i="61" s="1"/>
  <c r="AD23" i="61"/>
  <c r="Y23" i="61" a="1"/>
  <c r="Y23" i="61" s="1"/>
  <c r="I23" i="61" a="1"/>
  <c r="I23" i="61" s="1"/>
  <c r="AF22" i="61" a="1"/>
  <c r="AF22" i="61" s="1"/>
  <c r="AE22" i="61" a="1"/>
  <c r="AE22" i="61" s="1"/>
  <c r="AD22" i="61"/>
  <c r="Y22" i="61" a="1"/>
  <c r="Y22" i="61" s="1"/>
  <c r="I22" i="61" a="1"/>
  <c r="I22" i="61" s="1"/>
  <c r="AI21" i="61" a="1"/>
  <c r="AI21" i="61" s="1"/>
  <c r="AF21" i="61" a="1"/>
  <c r="AF21" i="61" s="1"/>
  <c r="AE21" i="61"/>
  <c r="AE21" i="61" a="1"/>
  <c r="AD21" i="61"/>
  <c r="Y21" i="61" a="1"/>
  <c r="Y21" i="61" s="1"/>
  <c r="I21" i="61" a="1"/>
  <c r="I21" i="61" s="1"/>
  <c r="AF20" i="61" a="1"/>
  <c r="AF20" i="61" s="1"/>
  <c r="AE20" i="61"/>
  <c r="AE20" i="61" a="1"/>
  <c r="AD20" i="61"/>
  <c r="Y20" i="61" a="1"/>
  <c r="Y20" i="61" s="1"/>
  <c r="I20" i="61" a="1"/>
  <c r="I20" i="61" s="1"/>
  <c r="AF19" i="61" a="1"/>
  <c r="AF19" i="61" s="1"/>
  <c r="AE19" i="61"/>
  <c r="AE19" i="61" a="1"/>
  <c r="AD19" i="61"/>
  <c r="Y19" i="61" a="1"/>
  <c r="Y19" i="61" s="1"/>
  <c r="I19" i="61" a="1"/>
  <c r="I19" i="61" s="1"/>
  <c r="AE18" i="61" a="1"/>
  <c r="AE18" i="61" s="1"/>
  <c r="AD18" i="61"/>
  <c r="Y18" i="61"/>
  <c r="Y18" i="61" a="1"/>
  <c r="I18" i="61"/>
  <c r="I18" i="61" a="1"/>
  <c r="AI17" i="61" a="1"/>
  <c r="AI17" i="61" s="1"/>
  <c r="AE17" i="61"/>
  <c r="AE17" i="61" a="1"/>
  <c r="AD17" i="61"/>
  <c r="Y17" i="61" a="1"/>
  <c r="Y17" i="61" s="1"/>
  <c r="I17" i="61" a="1"/>
  <c r="I17" i="61" s="1"/>
  <c r="AI16" i="61" a="1"/>
  <c r="AI16" i="61" s="1"/>
  <c r="AF16" i="61" a="1"/>
  <c r="AF16" i="61" s="1"/>
  <c r="AE16" i="61" a="1"/>
  <c r="AE16" i="61" s="1"/>
  <c r="AD16" i="61"/>
  <c r="Y16" i="61"/>
  <c r="Y16" i="61" a="1"/>
  <c r="I16" i="61"/>
  <c r="I16" i="61" a="1"/>
  <c r="AF15" i="61" a="1"/>
  <c r="AF15" i="61" s="1"/>
  <c r="AE15" i="61" a="1"/>
  <c r="AE15" i="61" s="1"/>
  <c r="AD15" i="61"/>
  <c r="Y15" i="61" a="1"/>
  <c r="Y15" i="61" s="1"/>
  <c r="I15" i="61" a="1"/>
  <c r="I15" i="61" s="1"/>
  <c r="AE14" i="61" a="1"/>
  <c r="AE14" i="61" s="1"/>
  <c r="AD14" i="61"/>
  <c r="Y14" i="61" a="1"/>
  <c r="Y14" i="61" s="1"/>
  <c r="I14" i="61" a="1"/>
  <c r="I14" i="61" s="1"/>
  <c r="AF13" i="61" a="1"/>
  <c r="AF13" i="61" s="1"/>
  <c r="AE13" i="61" a="1"/>
  <c r="AE13" i="61" s="1"/>
  <c r="AD13" i="61"/>
  <c r="Y13" i="61"/>
  <c r="Y13" i="61" a="1"/>
  <c r="I13" i="61"/>
  <c r="I13" i="61" a="1"/>
  <c r="A13" i="61"/>
  <c r="A14" i="61" s="1"/>
  <c r="AI12" i="61"/>
  <c r="S12" i="61"/>
  <c r="AI11" i="61"/>
  <c r="AI10" i="61"/>
  <c r="X10" i="61" a="1"/>
  <c r="X10" i="61" s="1"/>
  <c r="W10" i="61" a="1"/>
  <c r="W10" i="61" s="1"/>
  <c r="U10" i="61" a="1"/>
  <c r="U10" i="61" s="1"/>
  <c r="O10" i="61" a="1"/>
  <c r="O10" i="61" s="1"/>
  <c r="K10" i="61" a="1"/>
  <c r="K10" i="61" s="1"/>
  <c r="E10" i="61"/>
  <c r="AI9" i="61"/>
  <c r="S9" i="61"/>
  <c r="S9" i="61" a="1"/>
  <c r="AI8" i="61"/>
  <c r="S8" i="61" a="1"/>
  <c r="S8" i="61" s="1"/>
  <c r="L8" i="61"/>
  <c r="AI7" i="61" a="1"/>
  <c r="AI7" i="61" s="1"/>
  <c r="S7" i="61" a="1"/>
  <c r="S7" i="61" s="1"/>
  <c r="C7" i="61"/>
  <c r="AI6" i="61"/>
  <c r="A6" i="61"/>
  <c r="AI5" i="61" a="1"/>
  <c r="AI5" i="61" s="1"/>
  <c r="AO4" i="61"/>
  <c r="AP5" i="61" s="1"/>
  <c r="AI4" i="61"/>
  <c r="AI4" i="61" a="1"/>
  <c r="S4" i="61"/>
  <c r="AI3" i="61"/>
  <c r="A3" i="61"/>
  <c r="AI2" i="61"/>
  <c r="S2" i="61" a="1"/>
  <c r="S2" i="61" s="1"/>
  <c r="Q1" i="61"/>
  <c r="N1" i="61"/>
  <c r="AB43" i="59" a="1"/>
  <c r="AB43" i="59"/>
  <c r="AB42" i="59" a="1"/>
  <c r="AB42" i="59" s="1"/>
  <c r="AB41" i="59" a="1"/>
  <c r="AB41" i="59"/>
  <c r="AB40" i="59" a="1"/>
  <c r="AB40" i="59"/>
  <c r="AB39" i="59" a="1"/>
  <c r="AB39" i="59" s="1"/>
  <c r="AB38" i="59" a="1"/>
  <c r="AB38" i="59" s="1"/>
  <c r="AB37" i="59" a="1"/>
  <c r="AB37" i="59" s="1"/>
  <c r="AB36" i="59" a="1"/>
  <c r="AB36" i="59" s="1"/>
  <c r="AB35" i="59" a="1"/>
  <c r="AB35" i="59" s="1"/>
  <c r="AB34" i="59" a="1"/>
  <c r="AB34" i="59"/>
  <c r="AB33" i="59" a="1"/>
  <c r="AB33" i="59"/>
  <c r="AB32" i="59" a="1"/>
  <c r="AB32" i="59" s="1"/>
  <c r="AB31" i="59" a="1"/>
  <c r="AB31" i="59" s="1"/>
  <c r="AB30" i="59" a="1"/>
  <c r="AB30" i="59" s="1"/>
  <c r="AB29" i="59" a="1"/>
  <c r="AB29" i="59" s="1"/>
  <c r="AB28" i="59" a="1"/>
  <c r="AB28" i="59" s="1"/>
  <c r="AB27" i="59" a="1"/>
  <c r="AB27" i="59"/>
  <c r="AB26" i="59" a="1"/>
  <c r="AB26" i="59"/>
  <c r="AB25" i="59" a="1"/>
  <c r="AB25" i="59" s="1"/>
  <c r="AB24" i="59" a="1"/>
  <c r="AB24" i="59" s="1"/>
  <c r="AB23" i="59" a="1"/>
  <c r="AB23" i="59" s="1"/>
  <c r="AB22" i="59" a="1"/>
  <c r="AB22" i="59" s="1"/>
  <c r="AB21" i="59" a="1"/>
  <c r="AB21" i="59" s="1"/>
  <c r="AB20" i="59" a="1"/>
  <c r="AB20" i="59"/>
  <c r="AB19" i="59" a="1"/>
  <c r="AB19" i="59"/>
  <c r="AB18" i="59" a="1"/>
  <c r="AB18" i="59" s="1"/>
  <c r="AB17" i="59" a="1"/>
  <c r="AB17" i="59" s="1"/>
  <c r="AB16" i="59" a="1"/>
  <c r="AB16" i="59" s="1"/>
  <c r="AB15" i="59" a="1"/>
  <c r="AB15" i="59" s="1"/>
  <c r="AB14" i="59" a="1"/>
  <c r="AB14" i="59" s="1"/>
  <c r="AB13" i="59" a="1"/>
  <c r="AB13" i="59"/>
  <c r="O99" i="66" l="1"/>
  <c r="M192" i="66"/>
  <c r="O135" i="66"/>
  <c r="B13" i="69"/>
  <c r="B13" i="62"/>
  <c r="F139" i="69"/>
  <c r="F139" i="68"/>
  <c r="F139" i="67"/>
  <c r="F139" i="65"/>
  <c r="F139" i="64"/>
  <c r="F139" i="63"/>
  <c r="F139" i="62"/>
  <c r="F139" i="61"/>
  <c r="F139" i="59"/>
  <c r="F139" i="58"/>
  <c r="H60" i="69"/>
  <c r="B64" i="69" a="1"/>
  <c r="B64" i="69" s="1"/>
  <c r="B64" i="62" a="1"/>
  <c r="B64" i="62" s="1"/>
  <c r="D64" i="61" a="1"/>
  <c r="D64" i="61" s="1"/>
  <c r="H60" i="58"/>
  <c r="B58" i="57"/>
  <c r="G56" i="57"/>
  <c r="G58" i="57"/>
  <c r="O79" i="57" a="1"/>
  <c r="O79" i="57" s="1"/>
  <c r="E77" i="57" a="1"/>
  <c r="E77" i="57" s="1"/>
  <c r="M74" i="57" a="1"/>
  <c r="M74" i="57" s="1"/>
  <c r="N71" i="57" a="1"/>
  <c r="N71" i="57" s="1"/>
  <c r="P69" i="57" a="1"/>
  <c r="P69" i="57" s="1"/>
  <c r="L68" i="57" a="1"/>
  <c r="L68" i="57" s="1"/>
  <c r="O64" i="57" a="1"/>
  <c r="O64" i="57" s="1"/>
  <c r="A63" i="57" a="1"/>
  <c r="A63" i="57" s="1"/>
  <c r="D53" i="57" a="1"/>
  <c r="D53" i="57" s="1"/>
  <c r="K70" i="57" a="1"/>
  <c r="K70" i="57" s="1"/>
  <c r="F64" i="57" a="1"/>
  <c r="F64" i="57" s="1"/>
  <c r="J77" i="57" a="1"/>
  <c r="J77" i="57" s="1"/>
  <c r="L75" i="57" a="1"/>
  <c r="L75" i="57" s="1"/>
  <c r="D74" i="57" a="1"/>
  <c r="D74" i="57" s="1"/>
  <c r="K69" i="57" a="1"/>
  <c r="K69" i="57" s="1"/>
  <c r="B67" i="57" a="1"/>
  <c r="B67" i="57" s="1"/>
  <c r="B66" i="57" a="1"/>
  <c r="B66" i="57" s="1"/>
  <c r="B87" i="57" a="1"/>
  <c r="B87" i="57" s="1"/>
  <c r="D58" i="57"/>
  <c r="D57" i="57"/>
  <c r="O135" i="57"/>
  <c r="O74" i="57" s="1" a="1"/>
  <c r="O74" i="57" s="1"/>
  <c r="M223" i="57"/>
  <c r="M192" i="57"/>
  <c r="J58" i="57"/>
  <c r="J57" i="57"/>
  <c r="J56" i="57"/>
  <c r="N107" i="57" s="1"/>
  <c r="N77" i="57" s="1" a="1"/>
  <c r="N77" i="57" s="1"/>
  <c r="N102" i="57"/>
  <c r="O99" i="57"/>
  <c r="J61" i="57"/>
  <c r="D61" i="57"/>
  <c r="H218" i="57" a="1"/>
  <c r="H218" i="57" s="1"/>
  <c r="H125" i="57" a="1"/>
  <c r="H125" i="57" s="1"/>
  <c r="Q104" i="57"/>
  <c r="Q103" i="57"/>
  <c r="H94" i="57" a="1"/>
  <c r="H94" i="57" s="1"/>
  <c r="O87" i="57" a="1"/>
  <c r="O87" i="57" s="1"/>
  <c r="N87" i="57" a="1"/>
  <c r="N87" i="57" s="1"/>
  <c r="H87" i="57" a="1"/>
  <c r="H87" i="57" s="1"/>
  <c r="E87" i="57" a="1"/>
  <c r="E87" i="57" s="1"/>
  <c r="A86" i="57" a="1"/>
  <c r="A86" i="57" s="1"/>
  <c r="H187" i="57" a="1"/>
  <c r="H187" i="57" s="1"/>
  <c r="Q134" i="57"/>
  <c r="P104" i="57"/>
  <c r="G90" i="57" a="1"/>
  <c r="G90" i="57" s="1"/>
  <c r="B90" i="57" a="1"/>
  <c r="B90" i="57" s="1"/>
  <c r="G89" i="57" a="1"/>
  <c r="G89" i="57" s="1"/>
  <c r="O83" i="57" a="1"/>
  <c r="O83" i="57" s="1"/>
  <c r="N83" i="57" a="1"/>
  <c r="N83" i="57" s="1"/>
  <c r="E83" i="57" a="1"/>
  <c r="E83" i="57" s="1"/>
  <c r="B83" i="57" a="1"/>
  <c r="B83" i="57" s="1"/>
  <c r="A82" i="57" a="1"/>
  <c r="A82" i="57" s="1"/>
  <c r="N80" i="57" a="1"/>
  <c r="N80" i="57" s="1"/>
  <c r="K65" i="57" a="1"/>
  <c r="K65" i="57" s="1"/>
  <c r="I65" i="57" a="1"/>
  <c r="I65" i="57" s="1"/>
  <c r="G65" i="57" a="1"/>
  <c r="G65" i="57" s="1"/>
  <c r="E65" i="57" a="1"/>
  <c r="E65" i="57" s="1"/>
  <c r="P135" i="57"/>
  <c r="F90" i="57" a="1"/>
  <c r="F90" i="57" s="1"/>
  <c r="A79" i="57" a="1"/>
  <c r="A79" i="57" s="1"/>
  <c r="E78" i="57" a="1"/>
  <c r="E78" i="57" s="1"/>
  <c r="F77" i="57" a="1"/>
  <c r="F77" i="57" s="1"/>
  <c r="D77" i="57" a="1"/>
  <c r="D77" i="57" s="1"/>
  <c r="B76" i="57" a="1"/>
  <c r="B76" i="57" s="1"/>
  <c r="F75" i="57" a="1"/>
  <c r="F75" i="57" s="1"/>
  <c r="D75" i="57" a="1"/>
  <c r="D75" i="57" s="1"/>
  <c r="N74" i="57" a="1"/>
  <c r="N74" i="57" s="1"/>
  <c r="L74" i="57" a="1"/>
  <c r="L74" i="57" s="1"/>
  <c r="E74" i="57" a="1"/>
  <c r="E74" i="57" s="1"/>
  <c r="L73" i="57" a="1"/>
  <c r="L73" i="57" s="1"/>
  <c r="L72" i="57" a="1"/>
  <c r="L72" i="57" s="1"/>
  <c r="H72" i="57" a="1"/>
  <c r="H72" i="57" s="1"/>
  <c r="K71" i="57" a="1"/>
  <c r="K71" i="57" s="1"/>
  <c r="B71" i="57" a="1"/>
  <c r="B71" i="57" s="1"/>
  <c r="J70" i="57" a="1"/>
  <c r="J70" i="57" s="1"/>
  <c r="B70" i="57" a="1"/>
  <c r="B70" i="57" s="1"/>
  <c r="H69" i="57" a="1"/>
  <c r="H69" i="57" s="1"/>
  <c r="O68" i="57" a="1"/>
  <c r="O68" i="57" s="1"/>
  <c r="J68" i="57" a="1"/>
  <c r="J68" i="57" s="1"/>
  <c r="B68" i="57" a="1"/>
  <c r="B68" i="57" s="1"/>
  <c r="M64" i="57" a="1"/>
  <c r="M64" i="57" s="1"/>
  <c r="B63" i="57" a="1"/>
  <c r="B63" i="57" s="1"/>
  <c r="H157" i="57"/>
  <c r="J60" i="57"/>
  <c r="B64" i="57" a="1"/>
  <c r="B64" i="57" s="1"/>
  <c r="J64" i="57" a="1"/>
  <c r="J64" i="57" s="1"/>
  <c r="D65" i="57"/>
  <c r="N65" i="57" a="1"/>
  <c r="N65" i="57" s="1"/>
  <c r="F68" i="57" a="1"/>
  <c r="F68" i="57" s="1"/>
  <c r="I69" i="57" a="1"/>
  <c r="I69" i="57" s="1"/>
  <c r="N69" i="57" a="1"/>
  <c r="N69" i="57" s="1"/>
  <c r="I70" i="57" a="1"/>
  <c r="I70" i="57" s="1"/>
  <c r="G71" i="57" a="1"/>
  <c r="G71" i="57" s="1"/>
  <c r="O73" i="57" a="1"/>
  <c r="O73" i="57" s="1"/>
  <c r="F74" i="57" a="1"/>
  <c r="F74" i="57" s="1"/>
  <c r="E75" i="57" a="1"/>
  <c r="E75" i="57" s="1"/>
  <c r="B77" i="57" a="1"/>
  <c r="B77" i="57" s="1"/>
  <c r="H77" i="57" a="1"/>
  <c r="H77" i="57" s="1"/>
  <c r="M77" i="57" a="1"/>
  <c r="M77" i="57" s="1"/>
  <c r="J90" i="57" a="1"/>
  <c r="J90" i="57" s="1"/>
  <c r="D64" i="57" a="1"/>
  <c r="D64" i="57" s="1"/>
  <c r="H83" i="57" a="1"/>
  <c r="H83" i="57" s="1"/>
  <c r="H126" i="57" a="1"/>
  <c r="H126" i="57" s="1"/>
  <c r="B61" i="57"/>
  <c r="B60" i="57"/>
  <c r="E157" i="57"/>
  <c r="E61" i="57"/>
  <c r="M157" i="57"/>
  <c r="M219" i="57"/>
  <c r="M65" i="57"/>
  <c r="G61" i="57"/>
  <c r="O223" i="57"/>
  <c r="O192" i="57"/>
  <c r="O130" i="57"/>
  <c r="L99" i="57"/>
  <c r="N164" i="57"/>
  <c r="I61" i="57"/>
  <c r="I60" i="57"/>
  <c r="E56" i="57"/>
  <c r="I56" i="57"/>
  <c r="B57" i="57"/>
  <c r="G57" i="57"/>
  <c r="E58" i="57"/>
  <c r="I58" i="57"/>
  <c r="M95" i="57"/>
  <c r="E126" i="57"/>
  <c r="O161" i="57"/>
  <c r="B80" i="57" a="1"/>
  <c r="B80" i="57" s="1"/>
  <c r="O87" i="58" a="1"/>
  <c r="O87" i="58" s="1"/>
  <c r="N87" i="58" a="1"/>
  <c r="N87" i="58" s="1"/>
  <c r="H87" i="58" a="1"/>
  <c r="H87" i="58" s="1"/>
  <c r="E87" i="58" a="1"/>
  <c r="E87" i="58" s="1"/>
  <c r="A86" i="58" a="1"/>
  <c r="A86" i="58" s="1"/>
  <c r="G90" i="58" a="1"/>
  <c r="G90" i="58" s="1"/>
  <c r="B90" i="58" a="1"/>
  <c r="B90" i="58" s="1"/>
  <c r="G89" i="58" a="1"/>
  <c r="G89" i="58" s="1"/>
  <c r="O83" i="58" a="1"/>
  <c r="O83" i="58" s="1"/>
  <c r="N83" i="58" a="1"/>
  <c r="N83" i="58" s="1"/>
  <c r="E83" i="58" a="1"/>
  <c r="E83" i="58" s="1"/>
  <c r="B83" i="58" a="1"/>
  <c r="B83" i="58" s="1"/>
  <c r="A82" i="58" a="1"/>
  <c r="A82" i="58" s="1"/>
  <c r="N80" i="58" a="1"/>
  <c r="N80" i="58" s="1"/>
  <c r="K65" i="58" a="1"/>
  <c r="K65" i="58" s="1"/>
  <c r="I65" i="58" a="1"/>
  <c r="I65" i="58" s="1"/>
  <c r="G65" i="58" a="1"/>
  <c r="G65" i="58" s="1"/>
  <c r="E65" i="58" a="1"/>
  <c r="E65" i="58" s="1"/>
  <c r="J90" i="58" a="1"/>
  <c r="J90" i="58" s="1"/>
  <c r="O79" i="58" a="1"/>
  <c r="O79" i="58" s="1"/>
  <c r="M77" i="58" a="1"/>
  <c r="M77" i="58" s="1"/>
  <c r="J77" i="58" a="1"/>
  <c r="J77" i="58" s="1"/>
  <c r="H77" i="58" a="1"/>
  <c r="H77" i="58" s="1"/>
  <c r="E77" i="58" a="1"/>
  <c r="E77" i="58" s="1"/>
  <c r="B77" i="58" a="1"/>
  <c r="B77" i="58" s="1"/>
  <c r="L75" i="58" a="1"/>
  <c r="L75" i="58" s="1"/>
  <c r="E75" i="58" a="1"/>
  <c r="E75" i="58" s="1"/>
  <c r="M74" i="58" a="1"/>
  <c r="M74" i="58" s="1"/>
  <c r="F74" i="58" a="1"/>
  <c r="F74" i="58" s="1"/>
  <c r="D74" i="58" a="1"/>
  <c r="D74" i="58" s="1"/>
  <c r="O73" i="58" a="1"/>
  <c r="O73" i="58" s="1"/>
  <c r="N71" i="58" a="1"/>
  <c r="N71" i="58" s="1"/>
  <c r="G71" i="58" a="1"/>
  <c r="G71" i="58" s="1"/>
  <c r="K70" i="58" a="1"/>
  <c r="K70" i="58" s="1"/>
  <c r="I70" i="58" a="1"/>
  <c r="I70" i="58" s="1"/>
  <c r="P69" i="58" a="1"/>
  <c r="P69" i="58" s="1"/>
  <c r="N69" i="58" a="1"/>
  <c r="N69" i="58" s="1"/>
  <c r="K69" i="58" a="1"/>
  <c r="K69" i="58" s="1"/>
  <c r="I69" i="58" a="1"/>
  <c r="I69" i="58" s="1"/>
  <c r="L68" i="58" a="1"/>
  <c r="L68" i="58" s="1"/>
  <c r="F68" i="58" a="1"/>
  <c r="F68" i="58" s="1"/>
  <c r="B67" i="58" a="1"/>
  <c r="B67" i="58" s="1"/>
  <c r="B66" i="58" a="1"/>
  <c r="B66" i="58" s="1"/>
  <c r="N65" i="58" a="1"/>
  <c r="N65" i="58" s="1"/>
  <c r="O64" i="58" a="1"/>
  <c r="O64" i="58" s="1"/>
  <c r="J64" i="58" a="1"/>
  <c r="J64" i="58" s="1"/>
  <c r="F64" i="58" a="1"/>
  <c r="F64" i="58" s="1"/>
  <c r="B64" i="58" a="1"/>
  <c r="B64" i="58" s="1"/>
  <c r="A63" i="58" a="1"/>
  <c r="A63" i="58" s="1"/>
  <c r="D53" i="58" a="1"/>
  <c r="D53" i="58" s="1"/>
  <c r="F90" i="58" a="1"/>
  <c r="F90" i="58" s="1"/>
  <c r="A79" i="58" a="1"/>
  <c r="A79" i="58" s="1"/>
  <c r="E78" i="58" a="1"/>
  <c r="E78" i="58" s="1"/>
  <c r="F77" i="58" a="1"/>
  <c r="F77" i="58" s="1"/>
  <c r="D77" i="58" a="1"/>
  <c r="D77" i="58" s="1"/>
  <c r="B76" i="58" a="1"/>
  <c r="B76" i="58" s="1"/>
  <c r="F75" i="58" a="1"/>
  <c r="F75" i="58" s="1"/>
  <c r="D75" i="58" a="1"/>
  <c r="D75" i="58" s="1"/>
  <c r="N74" i="58" a="1"/>
  <c r="N74" i="58" s="1"/>
  <c r="L74" i="58" a="1"/>
  <c r="L74" i="58" s="1"/>
  <c r="E74" i="58" a="1"/>
  <c r="E74" i="58" s="1"/>
  <c r="L73" i="58" a="1"/>
  <c r="L73" i="58" s="1"/>
  <c r="L72" i="58" a="1"/>
  <c r="L72" i="58" s="1"/>
  <c r="H72" i="58" a="1"/>
  <c r="H72" i="58" s="1"/>
  <c r="K71" i="58" a="1"/>
  <c r="K71" i="58" s="1"/>
  <c r="B71" i="58" a="1"/>
  <c r="B71" i="58" s="1"/>
  <c r="J70" i="58" a="1"/>
  <c r="J70" i="58" s="1"/>
  <c r="B70" i="58" a="1"/>
  <c r="B70" i="58" s="1"/>
  <c r="H69" i="58" a="1"/>
  <c r="H69" i="58" s="1"/>
  <c r="O68" i="58" a="1"/>
  <c r="O68" i="58" s="1"/>
  <c r="J68" i="58" a="1"/>
  <c r="J68" i="58" s="1"/>
  <c r="B68" i="58" a="1"/>
  <c r="B68" i="58" s="1"/>
  <c r="M64" i="58" a="1"/>
  <c r="M64" i="58" s="1"/>
  <c r="D64" i="58" a="1"/>
  <c r="D64" i="58" s="1"/>
  <c r="B63" i="58" a="1"/>
  <c r="B63" i="58" s="1"/>
  <c r="L54" i="58" a="1"/>
  <c r="L54" i="58" s="1"/>
  <c r="B61" i="58"/>
  <c r="B60" i="58"/>
  <c r="E61" i="58"/>
  <c r="M65" i="58"/>
  <c r="G61" i="58"/>
  <c r="N72" i="58" a="1"/>
  <c r="N72" i="58" s="1"/>
  <c r="I61" i="58"/>
  <c r="I60" i="58"/>
  <c r="E56" i="58"/>
  <c r="I56" i="58"/>
  <c r="B57" i="58"/>
  <c r="G57" i="58"/>
  <c r="E58" i="58"/>
  <c r="I58" i="58"/>
  <c r="B80" i="58" a="1"/>
  <c r="B80" i="58" s="1"/>
  <c r="D58" i="58"/>
  <c r="J65" i="58" s="1" a="1"/>
  <c r="J65" i="58" s="1"/>
  <c r="D57" i="58"/>
  <c r="M90" i="58" a="1"/>
  <c r="M90" i="58" s="1"/>
  <c r="F84" i="58" a="1"/>
  <c r="F84" i="58" s="1"/>
  <c r="F80" i="58" a="1"/>
  <c r="F80" i="58" s="1"/>
  <c r="J72" i="58" a="1"/>
  <c r="J72" i="58" s="1"/>
  <c r="F72" i="58" a="1"/>
  <c r="F72" i="58" s="1"/>
  <c r="G69" i="58" a="1"/>
  <c r="G69" i="58" s="1"/>
  <c r="J69" i="58" a="1"/>
  <c r="J69" i="58" s="1"/>
  <c r="L59" i="58"/>
  <c r="H58" i="58"/>
  <c r="B91" i="58" s="1" a="1"/>
  <c r="B91" i="58" s="1"/>
  <c r="H57" i="58"/>
  <c r="H56" i="58"/>
  <c r="O74" i="58" a="1"/>
  <c r="O74" i="58" s="1"/>
  <c r="J58" i="58"/>
  <c r="J57" i="58"/>
  <c r="J56" i="58"/>
  <c r="N77" i="58" s="1" a="1"/>
  <c r="N77" i="58" s="1"/>
  <c r="B56" i="58"/>
  <c r="G56" i="58"/>
  <c r="E57" i="58"/>
  <c r="I57" i="58"/>
  <c r="B58" i="58"/>
  <c r="G58" i="58"/>
  <c r="E60" i="58"/>
  <c r="J60" i="58"/>
  <c r="D61" i="58"/>
  <c r="H61" i="58"/>
  <c r="D65" i="58"/>
  <c r="I77" i="58" a="1"/>
  <c r="I77" i="58" s="1"/>
  <c r="G72" i="58" a="1"/>
  <c r="G72" i="58" s="1"/>
  <c r="H83" i="58" a="1"/>
  <c r="H83" i="58" s="1"/>
  <c r="B87" i="58" a="1"/>
  <c r="B87" i="58" s="1"/>
  <c r="K87" i="58" a="1"/>
  <c r="K87" i="58" s="1"/>
  <c r="D58" i="59"/>
  <c r="J65" i="59" s="1" a="1"/>
  <c r="J65" i="59" s="1"/>
  <c r="D57" i="59"/>
  <c r="D61" i="59"/>
  <c r="M90" i="59" a="1"/>
  <c r="M90" i="59" s="1"/>
  <c r="F80" i="59" a="1"/>
  <c r="F80" i="59" s="1"/>
  <c r="J72" i="59" a="1"/>
  <c r="J72" i="59" s="1"/>
  <c r="L59" i="59"/>
  <c r="H58" i="59"/>
  <c r="H57" i="59"/>
  <c r="H56" i="59"/>
  <c r="K87" i="59" a="1"/>
  <c r="K87" i="59" s="1"/>
  <c r="G72" i="59" a="1"/>
  <c r="G72" i="59" s="1"/>
  <c r="I77" i="59" a="1"/>
  <c r="I77" i="59" s="1"/>
  <c r="H61" i="59"/>
  <c r="F72" i="59" a="1"/>
  <c r="F72" i="59" s="1"/>
  <c r="H60" i="59"/>
  <c r="F84" i="59" a="1"/>
  <c r="F84" i="59" s="1"/>
  <c r="B61" i="59"/>
  <c r="B60" i="59"/>
  <c r="E61" i="59"/>
  <c r="M65" i="59"/>
  <c r="G61" i="59"/>
  <c r="N72" i="59" a="1"/>
  <c r="N72" i="59" s="1"/>
  <c r="I61" i="59"/>
  <c r="I60" i="59"/>
  <c r="L54" i="59" a="1"/>
  <c r="L54" i="59" s="1"/>
  <c r="E56" i="59"/>
  <c r="I56" i="59"/>
  <c r="B57" i="59"/>
  <c r="G57" i="59"/>
  <c r="E58" i="59"/>
  <c r="I58" i="59"/>
  <c r="J61" i="59"/>
  <c r="B63" i="59" a="1"/>
  <c r="B63" i="59" s="1"/>
  <c r="D64" i="59" a="1"/>
  <c r="D64" i="59" s="1"/>
  <c r="M64" i="59" a="1"/>
  <c r="M64" i="59" s="1"/>
  <c r="B68" i="59" a="1"/>
  <c r="B68" i="59" s="1"/>
  <c r="J68" i="59" a="1"/>
  <c r="J68" i="59" s="1"/>
  <c r="O68" i="59" a="1"/>
  <c r="O68" i="59" s="1"/>
  <c r="H69" i="59" a="1"/>
  <c r="H69" i="59" s="1"/>
  <c r="B70" i="59" a="1"/>
  <c r="B70" i="59" s="1"/>
  <c r="J70" i="59" a="1"/>
  <c r="J70" i="59" s="1"/>
  <c r="B71" i="59" a="1"/>
  <c r="B71" i="59" s="1"/>
  <c r="K71" i="59" a="1"/>
  <c r="K71" i="59" s="1"/>
  <c r="H72" i="59" a="1"/>
  <c r="H72" i="59" s="1"/>
  <c r="L72" i="59" a="1"/>
  <c r="L72" i="59" s="1"/>
  <c r="L73" i="59" a="1"/>
  <c r="L73" i="59" s="1"/>
  <c r="E74" i="59" a="1"/>
  <c r="E74" i="59" s="1"/>
  <c r="L74" i="59" a="1"/>
  <c r="L74" i="59" s="1"/>
  <c r="N74" i="59" a="1"/>
  <c r="N74" i="59" s="1"/>
  <c r="D75" i="59" a="1"/>
  <c r="D75" i="59" s="1"/>
  <c r="F75" i="59" a="1"/>
  <c r="F75" i="59" s="1"/>
  <c r="B76" i="59" a="1"/>
  <c r="B76" i="59" s="1"/>
  <c r="D77" i="59" a="1"/>
  <c r="D77" i="59" s="1"/>
  <c r="F77" i="59" a="1"/>
  <c r="F77" i="59" s="1"/>
  <c r="E78" i="59" a="1"/>
  <c r="E78" i="59" s="1"/>
  <c r="A79" i="59" a="1"/>
  <c r="A79" i="59" s="1"/>
  <c r="F90" i="59" a="1"/>
  <c r="F90" i="59" s="1"/>
  <c r="B80" i="59" a="1"/>
  <c r="B80" i="59" s="1"/>
  <c r="H91" i="59" a="1"/>
  <c r="H91" i="59" s="1"/>
  <c r="O74" i="59" a="1"/>
  <c r="O74" i="59" s="1"/>
  <c r="J58" i="59"/>
  <c r="J57" i="59"/>
  <c r="J56" i="59"/>
  <c r="N77" i="59" s="1" a="1"/>
  <c r="N77" i="59" s="1"/>
  <c r="O87" i="59" a="1"/>
  <c r="O87" i="59" s="1"/>
  <c r="N87" i="59" a="1"/>
  <c r="N87" i="59" s="1"/>
  <c r="H87" i="59" a="1"/>
  <c r="H87" i="59" s="1"/>
  <c r="E87" i="59" a="1"/>
  <c r="E87" i="59" s="1"/>
  <c r="A86" i="59" a="1"/>
  <c r="A86" i="59" s="1"/>
  <c r="G90" i="59" a="1"/>
  <c r="G90" i="59" s="1"/>
  <c r="B90" i="59" a="1"/>
  <c r="B90" i="59" s="1"/>
  <c r="G89" i="59" a="1"/>
  <c r="G89" i="59" s="1"/>
  <c r="O83" i="59" a="1"/>
  <c r="O83" i="59" s="1"/>
  <c r="N83" i="59" a="1"/>
  <c r="N83" i="59" s="1"/>
  <c r="E83" i="59" a="1"/>
  <c r="E83" i="59" s="1"/>
  <c r="B83" i="59" a="1"/>
  <c r="B83" i="59" s="1"/>
  <c r="A82" i="59" a="1"/>
  <c r="A82" i="59" s="1"/>
  <c r="N80" i="59" a="1"/>
  <c r="N80" i="59" s="1"/>
  <c r="K65" i="59" a="1"/>
  <c r="K65" i="59" s="1"/>
  <c r="I65" i="59" a="1"/>
  <c r="I65" i="59" s="1"/>
  <c r="G65" i="59" a="1"/>
  <c r="G65" i="59" s="1"/>
  <c r="E65" i="59" a="1"/>
  <c r="E65" i="59" s="1"/>
  <c r="B56" i="59"/>
  <c r="E57" i="59"/>
  <c r="B58" i="59"/>
  <c r="E60" i="59"/>
  <c r="J60" i="59"/>
  <c r="A63" i="59" a="1"/>
  <c r="A63" i="59" s="1"/>
  <c r="B64" i="59" a="1"/>
  <c r="B64" i="59" s="1"/>
  <c r="F64" i="59" a="1"/>
  <c r="F64" i="59" s="1"/>
  <c r="J64" i="59" a="1"/>
  <c r="J64" i="59" s="1"/>
  <c r="O64" i="59" a="1"/>
  <c r="O64" i="59" s="1"/>
  <c r="D65" i="59"/>
  <c r="N65" i="59" a="1"/>
  <c r="N65" i="59" s="1"/>
  <c r="B66" i="59" a="1"/>
  <c r="B66" i="59" s="1"/>
  <c r="B67" i="59" a="1"/>
  <c r="B67" i="59" s="1"/>
  <c r="F68" i="59" a="1"/>
  <c r="F68" i="59" s="1"/>
  <c r="L68" i="59" a="1"/>
  <c r="L68" i="59" s="1"/>
  <c r="I69" i="59" a="1"/>
  <c r="I69" i="59" s="1"/>
  <c r="K69" i="59" a="1"/>
  <c r="K69" i="59" s="1"/>
  <c r="N69" i="59" a="1"/>
  <c r="N69" i="59" s="1"/>
  <c r="P69" i="59" a="1"/>
  <c r="P69" i="59" s="1"/>
  <c r="I70" i="59" a="1"/>
  <c r="I70" i="59" s="1"/>
  <c r="K70" i="59" a="1"/>
  <c r="K70" i="59" s="1"/>
  <c r="G71" i="59" a="1"/>
  <c r="G71" i="59" s="1"/>
  <c r="N71" i="59" a="1"/>
  <c r="N71" i="59" s="1"/>
  <c r="O73" i="59" a="1"/>
  <c r="O73" i="59" s="1"/>
  <c r="D74" i="59" a="1"/>
  <c r="D74" i="59" s="1"/>
  <c r="F74" i="59" a="1"/>
  <c r="F74" i="59" s="1"/>
  <c r="M74" i="59" a="1"/>
  <c r="M74" i="59" s="1"/>
  <c r="E75" i="59" a="1"/>
  <c r="E75" i="59" s="1"/>
  <c r="L75" i="59" a="1"/>
  <c r="L75" i="59" s="1"/>
  <c r="B77" i="59" a="1"/>
  <c r="B77" i="59" s="1"/>
  <c r="E77" i="59" a="1"/>
  <c r="E77" i="59" s="1"/>
  <c r="H77" i="59" a="1"/>
  <c r="H77" i="59" s="1"/>
  <c r="J77" i="59" a="1"/>
  <c r="J77" i="59" s="1"/>
  <c r="M77" i="59" a="1"/>
  <c r="M77" i="59" s="1"/>
  <c r="O79" i="59" a="1"/>
  <c r="O79" i="59" s="1"/>
  <c r="J90" i="59" a="1"/>
  <c r="J90" i="59" s="1"/>
  <c r="H83" i="59" a="1"/>
  <c r="H83" i="59" s="1"/>
  <c r="B87" i="59" a="1"/>
  <c r="B87" i="59" s="1"/>
  <c r="D58" i="61"/>
  <c r="J65" i="61" s="1" a="1"/>
  <c r="J65" i="61" s="1"/>
  <c r="D57" i="61"/>
  <c r="D61" i="61"/>
  <c r="M90" i="61" a="1"/>
  <c r="M90" i="61" s="1"/>
  <c r="F80" i="61" a="1"/>
  <c r="F80" i="61" s="1"/>
  <c r="J72" i="61" a="1"/>
  <c r="J72" i="61" s="1"/>
  <c r="L59" i="61"/>
  <c r="H58" i="61"/>
  <c r="H57" i="61"/>
  <c r="H56" i="61"/>
  <c r="K87" i="61" a="1"/>
  <c r="K87" i="61" s="1"/>
  <c r="G72" i="61" a="1"/>
  <c r="G72" i="61" s="1"/>
  <c r="I77" i="61" a="1"/>
  <c r="I77" i="61" s="1"/>
  <c r="H61" i="61"/>
  <c r="F72" i="61" a="1"/>
  <c r="F72" i="61" s="1"/>
  <c r="H60" i="61"/>
  <c r="F84" i="61" a="1"/>
  <c r="F84" i="61" s="1"/>
  <c r="B61" i="61"/>
  <c r="B60" i="61"/>
  <c r="E61" i="61"/>
  <c r="M65" i="61"/>
  <c r="G61" i="61"/>
  <c r="N72" i="61" a="1"/>
  <c r="N72" i="61" s="1"/>
  <c r="I61" i="61"/>
  <c r="I60" i="61"/>
  <c r="L54" i="61" a="1"/>
  <c r="L54" i="61" s="1"/>
  <c r="E56" i="61"/>
  <c r="I56" i="61"/>
  <c r="B57" i="61"/>
  <c r="G57" i="61"/>
  <c r="E58" i="61"/>
  <c r="I58" i="61"/>
  <c r="J61" i="61"/>
  <c r="B63" i="61" a="1"/>
  <c r="B63" i="61" s="1"/>
  <c r="M64" i="61" a="1"/>
  <c r="M64" i="61" s="1"/>
  <c r="B68" i="61" a="1"/>
  <c r="B68" i="61" s="1"/>
  <c r="J68" i="61" a="1"/>
  <c r="J68" i="61" s="1"/>
  <c r="O68" i="61" a="1"/>
  <c r="O68" i="61" s="1"/>
  <c r="H69" i="61" a="1"/>
  <c r="H69" i="61" s="1"/>
  <c r="B70" i="61" a="1"/>
  <c r="B70" i="61" s="1"/>
  <c r="J70" i="61" a="1"/>
  <c r="J70" i="61" s="1"/>
  <c r="B71" i="61" a="1"/>
  <c r="B71" i="61" s="1"/>
  <c r="K71" i="61" a="1"/>
  <c r="K71" i="61" s="1"/>
  <c r="H72" i="61" a="1"/>
  <c r="H72" i="61" s="1"/>
  <c r="L72" i="61" a="1"/>
  <c r="L72" i="61" s="1"/>
  <c r="L73" i="61" a="1"/>
  <c r="L73" i="61" s="1"/>
  <c r="E74" i="61" a="1"/>
  <c r="E74" i="61" s="1"/>
  <c r="L74" i="61" a="1"/>
  <c r="L74" i="61" s="1"/>
  <c r="N74" i="61" a="1"/>
  <c r="N74" i="61" s="1"/>
  <c r="D75" i="61" a="1"/>
  <c r="D75" i="61" s="1"/>
  <c r="F75" i="61" a="1"/>
  <c r="F75" i="61" s="1"/>
  <c r="B76" i="61" a="1"/>
  <c r="B76" i="61" s="1"/>
  <c r="D77" i="61" a="1"/>
  <c r="D77" i="61" s="1"/>
  <c r="F77" i="61" a="1"/>
  <c r="F77" i="61" s="1"/>
  <c r="E78" i="61" a="1"/>
  <c r="E78" i="61" s="1"/>
  <c r="A79" i="61" a="1"/>
  <c r="A79" i="61" s="1"/>
  <c r="F90" i="61" a="1"/>
  <c r="F90" i="61" s="1"/>
  <c r="B80" i="61" a="1"/>
  <c r="B80" i="61" s="1"/>
  <c r="H91" i="61" a="1"/>
  <c r="H91" i="61" s="1"/>
  <c r="O74" i="61" a="1"/>
  <c r="O74" i="61" s="1"/>
  <c r="J58" i="61"/>
  <c r="J57" i="61"/>
  <c r="J56" i="61"/>
  <c r="N77" i="61" s="1" a="1"/>
  <c r="N77" i="61" s="1"/>
  <c r="O87" i="61" a="1"/>
  <c r="O87" i="61" s="1"/>
  <c r="N87" i="61" a="1"/>
  <c r="N87" i="61" s="1"/>
  <c r="H87" i="61" a="1"/>
  <c r="H87" i="61" s="1"/>
  <c r="E87" i="61" a="1"/>
  <c r="E87" i="61" s="1"/>
  <c r="A86" i="61" a="1"/>
  <c r="A86" i="61" s="1"/>
  <c r="G90" i="61" a="1"/>
  <c r="G90" i="61" s="1"/>
  <c r="B90" i="61" a="1"/>
  <c r="B90" i="61" s="1"/>
  <c r="G89" i="61" a="1"/>
  <c r="G89" i="61" s="1"/>
  <c r="O83" i="61" a="1"/>
  <c r="O83" i="61" s="1"/>
  <c r="N83" i="61" a="1"/>
  <c r="N83" i="61" s="1"/>
  <c r="E83" i="61" a="1"/>
  <c r="E83" i="61" s="1"/>
  <c r="B83" i="61" a="1"/>
  <c r="B83" i="61" s="1"/>
  <c r="A82" i="61" a="1"/>
  <c r="A82" i="61" s="1"/>
  <c r="N80" i="61" a="1"/>
  <c r="N80" i="61" s="1"/>
  <c r="K65" i="61" a="1"/>
  <c r="K65" i="61" s="1"/>
  <c r="I65" i="61" a="1"/>
  <c r="I65" i="61" s="1"/>
  <c r="G65" i="61" a="1"/>
  <c r="G65" i="61" s="1"/>
  <c r="E65" i="61" a="1"/>
  <c r="E65" i="61" s="1"/>
  <c r="B56" i="61"/>
  <c r="E57" i="61"/>
  <c r="B58" i="61"/>
  <c r="E60" i="61"/>
  <c r="J60" i="61"/>
  <c r="A63" i="61" a="1"/>
  <c r="A63" i="61" s="1"/>
  <c r="B64" i="61" a="1"/>
  <c r="B64" i="61" s="1"/>
  <c r="F64" i="61" a="1"/>
  <c r="F64" i="61" s="1"/>
  <c r="J64" i="61" a="1"/>
  <c r="J64" i="61" s="1"/>
  <c r="O64" i="61" a="1"/>
  <c r="O64" i="61" s="1"/>
  <c r="D65" i="61"/>
  <c r="N65" i="61" a="1"/>
  <c r="N65" i="61" s="1"/>
  <c r="B66" i="61" a="1"/>
  <c r="B66" i="61" s="1"/>
  <c r="B67" i="61" a="1"/>
  <c r="B67" i="61" s="1"/>
  <c r="F68" i="61" a="1"/>
  <c r="F68" i="61" s="1"/>
  <c r="L68" i="61" a="1"/>
  <c r="L68" i="61" s="1"/>
  <c r="I69" i="61" a="1"/>
  <c r="I69" i="61" s="1"/>
  <c r="K69" i="61" a="1"/>
  <c r="K69" i="61" s="1"/>
  <c r="N69" i="61" a="1"/>
  <c r="N69" i="61" s="1"/>
  <c r="P69" i="61" a="1"/>
  <c r="P69" i="61" s="1"/>
  <c r="I70" i="61" a="1"/>
  <c r="I70" i="61" s="1"/>
  <c r="K70" i="61" a="1"/>
  <c r="K70" i="61" s="1"/>
  <c r="G71" i="61" a="1"/>
  <c r="G71" i="61" s="1"/>
  <c r="N71" i="61" a="1"/>
  <c r="N71" i="61" s="1"/>
  <c r="O73" i="61" a="1"/>
  <c r="O73" i="61" s="1"/>
  <c r="D74" i="61" a="1"/>
  <c r="D74" i="61" s="1"/>
  <c r="F74" i="61" a="1"/>
  <c r="F74" i="61" s="1"/>
  <c r="M74" i="61" a="1"/>
  <c r="M74" i="61" s="1"/>
  <c r="E75" i="61" a="1"/>
  <c r="E75" i="61" s="1"/>
  <c r="L75" i="61" a="1"/>
  <c r="L75" i="61" s="1"/>
  <c r="B77" i="61" a="1"/>
  <c r="B77" i="61" s="1"/>
  <c r="E77" i="61" a="1"/>
  <c r="E77" i="61" s="1"/>
  <c r="H77" i="61" a="1"/>
  <c r="H77" i="61" s="1"/>
  <c r="J77" i="61" a="1"/>
  <c r="J77" i="61" s="1"/>
  <c r="M77" i="61" a="1"/>
  <c r="M77" i="61" s="1"/>
  <c r="O79" i="61" a="1"/>
  <c r="O79" i="61" s="1"/>
  <c r="J90" i="61" a="1"/>
  <c r="J90" i="61" s="1"/>
  <c r="H83" i="61" a="1"/>
  <c r="H83" i="61" s="1"/>
  <c r="B87" i="61" a="1"/>
  <c r="B87" i="61" s="1"/>
  <c r="O87" i="62" a="1"/>
  <c r="O87" i="62" s="1"/>
  <c r="N87" i="62" a="1"/>
  <c r="N87" i="62" s="1"/>
  <c r="H87" i="62" a="1"/>
  <c r="H87" i="62" s="1"/>
  <c r="E87" i="62" a="1"/>
  <c r="E87" i="62" s="1"/>
  <c r="A86" i="62" a="1"/>
  <c r="A86" i="62" s="1"/>
  <c r="G90" i="62" a="1"/>
  <c r="G90" i="62" s="1"/>
  <c r="B90" i="62" a="1"/>
  <c r="B90" i="62" s="1"/>
  <c r="G89" i="62" a="1"/>
  <c r="G89" i="62" s="1"/>
  <c r="O83" i="62" a="1"/>
  <c r="O83" i="62" s="1"/>
  <c r="N83" i="62" a="1"/>
  <c r="N83" i="62" s="1"/>
  <c r="E83" i="62" a="1"/>
  <c r="E83" i="62" s="1"/>
  <c r="B83" i="62" a="1"/>
  <c r="B83" i="62" s="1"/>
  <c r="A82" i="62" a="1"/>
  <c r="A82" i="62" s="1"/>
  <c r="N80" i="62" a="1"/>
  <c r="N80" i="62" s="1"/>
  <c r="K65" i="62" a="1"/>
  <c r="K65" i="62" s="1"/>
  <c r="I65" i="62" a="1"/>
  <c r="I65" i="62" s="1"/>
  <c r="G65" i="62" a="1"/>
  <c r="G65" i="62" s="1"/>
  <c r="E65" i="62" a="1"/>
  <c r="E65" i="62" s="1"/>
  <c r="J90" i="62" a="1"/>
  <c r="J90" i="62" s="1"/>
  <c r="O79" i="62" a="1"/>
  <c r="O79" i="62" s="1"/>
  <c r="M77" i="62" a="1"/>
  <c r="M77" i="62" s="1"/>
  <c r="J77" i="62" a="1"/>
  <c r="J77" i="62" s="1"/>
  <c r="H77" i="62" a="1"/>
  <c r="H77" i="62" s="1"/>
  <c r="E77" i="62" a="1"/>
  <c r="E77" i="62" s="1"/>
  <c r="B77" i="62" a="1"/>
  <c r="B77" i="62" s="1"/>
  <c r="L75" i="62" a="1"/>
  <c r="L75" i="62" s="1"/>
  <c r="E75" i="62" a="1"/>
  <c r="E75" i="62" s="1"/>
  <c r="M74" i="62" a="1"/>
  <c r="M74" i="62" s="1"/>
  <c r="F74" i="62" a="1"/>
  <c r="F74" i="62" s="1"/>
  <c r="D74" i="62" a="1"/>
  <c r="D74" i="62" s="1"/>
  <c r="O73" i="62" a="1"/>
  <c r="O73" i="62" s="1"/>
  <c r="G71" i="62" a="1"/>
  <c r="G71" i="62" s="1"/>
  <c r="K70" i="62" a="1"/>
  <c r="K70" i="62" s="1"/>
  <c r="I70" i="62" a="1"/>
  <c r="I70" i="62" s="1"/>
  <c r="P69" i="62" a="1"/>
  <c r="P69" i="62" s="1"/>
  <c r="N69" i="62" a="1"/>
  <c r="N69" i="62" s="1"/>
  <c r="K69" i="62" a="1"/>
  <c r="K69" i="62" s="1"/>
  <c r="I69" i="62" a="1"/>
  <c r="I69" i="62" s="1"/>
  <c r="L68" i="62" a="1"/>
  <c r="L68" i="62" s="1"/>
  <c r="F68" i="62" a="1"/>
  <c r="F68" i="62" s="1"/>
  <c r="B67" i="62" a="1"/>
  <c r="B67" i="62" s="1"/>
  <c r="B66" i="62" a="1"/>
  <c r="B66" i="62" s="1"/>
  <c r="N65" i="62" a="1"/>
  <c r="N65" i="62" s="1"/>
  <c r="O64" i="62" a="1"/>
  <c r="O64" i="62" s="1"/>
  <c r="J64" i="62" a="1"/>
  <c r="J64" i="62" s="1"/>
  <c r="F64" i="62" a="1"/>
  <c r="F64" i="62" s="1"/>
  <c r="A63" i="62" a="1"/>
  <c r="A63" i="62" s="1"/>
  <c r="D53" i="62" a="1"/>
  <c r="D53" i="62" s="1"/>
  <c r="F90" i="62" a="1"/>
  <c r="F90" i="62" s="1"/>
  <c r="A79" i="62" a="1"/>
  <c r="A79" i="62" s="1"/>
  <c r="E78" i="62" a="1"/>
  <c r="E78" i="62" s="1"/>
  <c r="F77" i="62" a="1"/>
  <c r="F77" i="62" s="1"/>
  <c r="D77" i="62" a="1"/>
  <c r="D77" i="62" s="1"/>
  <c r="B76" i="62" a="1"/>
  <c r="B76" i="62" s="1"/>
  <c r="F75" i="62" a="1"/>
  <c r="F75" i="62" s="1"/>
  <c r="D75" i="62" a="1"/>
  <c r="D75" i="62" s="1"/>
  <c r="N74" i="62" a="1"/>
  <c r="N74" i="62" s="1"/>
  <c r="L74" i="62" a="1"/>
  <c r="L74" i="62" s="1"/>
  <c r="E74" i="62" a="1"/>
  <c r="E74" i="62" s="1"/>
  <c r="L73" i="62" a="1"/>
  <c r="L73" i="62" s="1"/>
  <c r="L72" i="62" a="1"/>
  <c r="L72" i="62" s="1"/>
  <c r="H72" i="62" a="1"/>
  <c r="H72" i="62" s="1"/>
  <c r="K71" i="62" a="1"/>
  <c r="K71" i="62" s="1"/>
  <c r="B71" i="62" a="1"/>
  <c r="B71" i="62" s="1"/>
  <c r="J70" i="62" a="1"/>
  <c r="J70" i="62" s="1"/>
  <c r="B70" i="62" a="1"/>
  <c r="B70" i="62" s="1"/>
  <c r="H69" i="62" a="1"/>
  <c r="H69" i="62" s="1"/>
  <c r="O68" i="62" a="1"/>
  <c r="O68" i="62" s="1"/>
  <c r="J68" i="62" a="1"/>
  <c r="J68" i="62" s="1"/>
  <c r="B68" i="62" a="1"/>
  <c r="B68" i="62" s="1"/>
  <c r="M64" i="62" a="1"/>
  <c r="M64" i="62" s="1"/>
  <c r="D64" i="62" a="1"/>
  <c r="D64" i="62" s="1"/>
  <c r="B63" i="62" a="1"/>
  <c r="B63" i="62" s="1"/>
  <c r="L54" i="62" a="1"/>
  <c r="L54" i="62" s="1"/>
  <c r="B61" i="62"/>
  <c r="B60" i="62"/>
  <c r="E61" i="62"/>
  <c r="M65" i="62"/>
  <c r="G61" i="62"/>
  <c r="N72" i="62" a="1"/>
  <c r="N72" i="62" s="1"/>
  <c r="I61" i="62"/>
  <c r="I60" i="62"/>
  <c r="E56" i="62"/>
  <c r="I56" i="62"/>
  <c r="B57" i="62"/>
  <c r="G57" i="62"/>
  <c r="E58" i="62"/>
  <c r="I58" i="62"/>
  <c r="B80" i="62" a="1"/>
  <c r="B80" i="62" s="1"/>
  <c r="D58" i="62"/>
  <c r="J65" i="62" s="1" a="1"/>
  <c r="J65" i="62" s="1"/>
  <c r="D57" i="62"/>
  <c r="M90" i="62" a="1"/>
  <c r="M90" i="62" s="1"/>
  <c r="F80" i="62" a="1"/>
  <c r="F80" i="62" s="1"/>
  <c r="J72" i="62" a="1"/>
  <c r="J72" i="62" s="1"/>
  <c r="F72" i="62" a="1"/>
  <c r="F72" i="62" s="1"/>
  <c r="L59" i="62"/>
  <c r="H58" i="62"/>
  <c r="H57" i="62"/>
  <c r="H56" i="62"/>
  <c r="O74" i="62" a="1"/>
  <c r="O74" i="62" s="1"/>
  <c r="J58" i="62"/>
  <c r="J57" i="62"/>
  <c r="J56" i="62"/>
  <c r="N77" i="62" s="1" a="1"/>
  <c r="N77" i="62" s="1"/>
  <c r="B56" i="62"/>
  <c r="G56" i="62"/>
  <c r="E57" i="62"/>
  <c r="I57" i="62"/>
  <c r="B58" i="62"/>
  <c r="G58" i="62"/>
  <c r="E60" i="62"/>
  <c r="J60" i="62"/>
  <c r="D61" i="62"/>
  <c r="H61" i="62"/>
  <c r="D65" i="62"/>
  <c r="I77" i="62" a="1"/>
  <c r="I77" i="62" s="1"/>
  <c r="G72" i="62" a="1"/>
  <c r="G72" i="62" s="1"/>
  <c r="H83" i="62" a="1"/>
  <c r="H83" i="62" s="1"/>
  <c r="B87" i="62" a="1"/>
  <c r="B87" i="62" s="1"/>
  <c r="K87" i="62" a="1"/>
  <c r="K87" i="62" s="1"/>
  <c r="D58" i="63"/>
  <c r="J65" i="63" s="1" a="1"/>
  <c r="J65" i="63" s="1"/>
  <c r="D57" i="63"/>
  <c r="M90" i="63" a="1"/>
  <c r="M90" i="63" s="1"/>
  <c r="F80" i="63" a="1"/>
  <c r="F80" i="63" s="1"/>
  <c r="J72" i="63" a="1"/>
  <c r="J72" i="63" s="1"/>
  <c r="L59" i="63"/>
  <c r="H58" i="63"/>
  <c r="H57" i="63"/>
  <c r="H56" i="63"/>
  <c r="H60" i="63"/>
  <c r="O74" i="63" a="1"/>
  <c r="O74" i="63" s="1"/>
  <c r="J58" i="63"/>
  <c r="J57" i="63"/>
  <c r="J56" i="63"/>
  <c r="N77" i="63" s="1" a="1"/>
  <c r="N77" i="63" s="1"/>
  <c r="J61" i="63"/>
  <c r="D61" i="63"/>
  <c r="A63" i="63" a="1"/>
  <c r="A63" i="63" s="1"/>
  <c r="F64" i="63" a="1"/>
  <c r="F64" i="63" s="1"/>
  <c r="O64" i="63" a="1"/>
  <c r="O64" i="63" s="1"/>
  <c r="B66" i="63" a="1"/>
  <c r="B66" i="63" s="1"/>
  <c r="B67" i="63" a="1"/>
  <c r="B67" i="63" s="1"/>
  <c r="L68" i="63" a="1"/>
  <c r="L68" i="63" s="1"/>
  <c r="K69" i="63" a="1"/>
  <c r="K69" i="63" s="1"/>
  <c r="P69" i="63" a="1"/>
  <c r="P69" i="63" s="1"/>
  <c r="K70" i="63" a="1"/>
  <c r="K70" i="63" s="1"/>
  <c r="N71" i="63" a="1"/>
  <c r="N71" i="63" s="1"/>
  <c r="D74" i="63" a="1"/>
  <c r="D74" i="63" s="1"/>
  <c r="M74" i="63" a="1"/>
  <c r="M74" i="63" s="1"/>
  <c r="L75" i="63" a="1"/>
  <c r="L75" i="63" s="1"/>
  <c r="E77" i="63" a="1"/>
  <c r="E77" i="63" s="1"/>
  <c r="J77" i="63" a="1"/>
  <c r="J77" i="63" s="1"/>
  <c r="B87" i="63" a="1"/>
  <c r="B87" i="63" s="1"/>
  <c r="K87" i="63" a="1"/>
  <c r="K87" i="63" s="1"/>
  <c r="O87" i="63" a="1"/>
  <c r="O87" i="63" s="1"/>
  <c r="N87" i="63" a="1"/>
  <c r="N87" i="63" s="1"/>
  <c r="H87" i="63" a="1"/>
  <c r="H87" i="63" s="1"/>
  <c r="E87" i="63" a="1"/>
  <c r="E87" i="63" s="1"/>
  <c r="A86" i="63" a="1"/>
  <c r="A86" i="63" s="1"/>
  <c r="G90" i="63" a="1"/>
  <c r="G90" i="63" s="1"/>
  <c r="B90" i="63" a="1"/>
  <c r="B90" i="63" s="1"/>
  <c r="G89" i="63" a="1"/>
  <c r="G89" i="63" s="1"/>
  <c r="O83" i="63" a="1"/>
  <c r="O83" i="63" s="1"/>
  <c r="N83" i="63" a="1"/>
  <c r="N83" i="63" s="1"/>
  <c r="E83" i="63" a="1"/>
  <c r="E83" i="63" s="1"/>
  <c r="B83" i="63" a="1"/>
  <c r="B83" i="63" s="1"/>
  <c r="A82" i="63" a="1"/>
  <c r="A82" i="63" s="1"/>
  <c r="N80" i="63" a="1"/>
  <c r="N80" i="63" s="1"/>
  <c r="K65" i="63" a="1"/>
  <c r="K65" i="63" s="1"/>
  <c r="I65" i="63" a="1"/>
  <c r="I65" i="63" s="1"/>
  <c r="G65" i="63" a="1"/>
  <c r="G65" i="63" s="1"/>
  <c r="E65" i="63" a="1"/>
  <c r="E65" i="63" s="1"/>
  <c r="F90" i="63" a="1"/>
  <c r="F90" i="63" s="1"/>
  <c r="A79" i="63" a="1"/>
  <c r="A79" i="63" s="1"/>
  <c r="E78" i="63" a="1"/>
  <c r="E78" i="63" s="1"/>
  <c r="F77" i="63" a="1"/>
  <c r="F77" i="63" s="1"/>
  <c r="D77" i="63" a="1"/>
  <c r="D77" i="63" s="1"/>
  <c r="B76" i="63" a="1"/>
  <c r="B76" i="63" s="1"/>
  <c r="F75" i="63" a="1"/>
  <c r="F75" i="63" s="1"/>
  <c r="D75" i="63" a="1"/>
  <c r="D75" i="63" s="1"/>
  <c r="N74" i="63" a="1"/>
  <c r="N74" i="63" s="1"/>
  <c r="L74" i="63" a="1"/>
  <c r="L74" i="63" s="1"/>
  <c r="E74" i="63" a="1"/>
  <c r="E74" i="63" s="1"/>
  <c r="L73" i="63" a="1"/>
  <c r="L73" i="63" s="1"/>
  <c r="L72" i="63" a="1"/>
  <c r="L72" i="63" s="1"/>
  <c r="H72" i="63" a="1"/>
  <c r="H72" i="63" s="1"/>
  <c r="K71" i="63" a="1"/>
  <c r="K71" i="63" s="1"/>
  <c r="B71" i="63" a="1"/>
  <c r="B71" i="63" s="1"/>
  <c r="J70" i="63" a="1"/>
  <c r="J70" i="63" s="1"/>
  <c r="B70" i="63" a="1"/>
  <c r="B70" i="63" s="1"/>
  <c r="H69" i="63" a="1"/>
  <c r="H69" i="63" s="1"/>
  <c r="O68" i="63" a="1"/>
  <c r="O68" i="63" s="1"/>
  <c r="J68" i="63" a="1"/>
  <c r="J68" i="63" s="1"/>
  <c r="B68" i="63" a="1"/>
  <c r="B68" i="63" s="1"/>
  <c r="M64" i="63" a="1"/>
  <c r="M64" i="63" s="1"/>
  <c r="B63" i="63" a="1"/>
  <c r="B63" i="63" s="1"/>
  <c r="L54" i="63" a="1"/>
  <c r="L54" i="63" s="1"/>
  <c r="J60" i="63"/>
  <c r="H61" i="63"/>
  <c r="B64" i="63" a="1"/>
  <c r="B64" i="63" s="1"/>
  <c r="J64" i="63" a="1"/>
  <c r="J64" i="63" s="1"/>
  <c r="D65" i="63"/>
  <c r="N65" i="63" a="1"/>
  <c r="N65" i="63" s="1"/>
  <c r="F68" i="63" a="1"/>
  <c r="F68" i="63" s="1"/>
  <c r="I69" i="63" a="1"/>
  <c r="I69" i="63" s="1"/>
  <c r="N69" i="63" a="1"/>
  <c r="N69" i="63" s="1"/>
  <c r="I70" i="63" a="1"/>
  <c r="I70" i="63" s="1"/>
  <c r="G71" i="63" a="1"/>
  <c r="G71" i="63" s="1"/>
  <c r="O73" i="63" a="1"/>
  <c r="O73" i="63" s="1"/>
  <c r="F74" i="63" a="1"/>
  <c r="F74" i="63" s="1"/>
  <c r="E75" i="63" a="1"/>
  <c r="E75" i="63" s="1"/>
  <c r="B77" i="63" a="1"/>
  <c r="B77" i="63" s="1"/>
  <c r="H77" i="63" a="1"/>
  <c r="H77" i="63" s="1"/>
  <c r="M77" i="63" a="1"/>
  <c r="M77" i="63" s="1"/>
  <c r="J90" i="63" a="1"/>
  <c r="J90" i="63" s="1"/>
  <c r="I77" i="63" a="1"/>
  <c r="I77" i="63" s="1"/>
  <c r="D64" i="63" a="1"/>
  <c r="D64" i="63" s="1"/>
  <c r="G72" i="63" a="1"/>
  <c r="G72" i="63" s="1"/>
  <c r="H83" i="63" a="1"/>
  <c r="H83" i="63" s="1"/>
  <c r="F84" i="63" a="1"/>
  <c r="F84" i="63" s="1"/>
  <c r="H65" i="63" a="1"/>
  <c r="H65" i="63" s="1"/>
  <c r="B61" i="63"/>
  <c r="B60" i="63"/>
  <c r="E61" i="63"/>
  <c r="M65" i="63"/>
  <c r="G61" i="63"/>
  <c r="L69" i="63" a="1"/>
  <c r="L69" i="63" s="1"/>
  <c r="I61" i="63"/>
  <c r="I60" i="63"/>
  <c r="E56" i="63"/>
  <c r="I56" i="63"/>
  <c r="B57" i="63"/>
  <c r="G57" i="63"/>
  <c r="E58" i="63"/>
  <c r="I58" i="63"/>
  <c r="B80" i="63" a="1"/>
  <c r="B80" i="63" s="1"/>
  <c r="H91" i="63" a="1"/>
  <c r="H91" i="63" s="1"/>
  <c r="O87" i="64" a="1"/>
  <c r="O87" i="64" s="1"/>
  <c r="N87" i="64" a="1"/>
  <c r="N87" i="64" s="1"/>
  <c r="H87" i="64" a="1"/>
  <c r="H87" i="64" s="1"/>
  <c r="E87" i="64" a="1"/>
  <c r="E87" i="64" s="1"/>
  <c r="A86" i="64" a="1"/>
  <c r="A86" i="64" s="1"/>
  <c r="G90" i="64" a="1"/>
  <c r="G90" i="64" s="1"/>
  <c r="B90" i="64" a="1"/>
  <c r="B90" i="64" s="1"/>
  <c r="G89" i="64" a="1"/>
  <c r="G89" i="64" s="1"/>
  <c r="O83" i="64" a="1"/>
  <c r="O83" i="64" s="1"/>
  <c r="N83" i="64" a="1"/>
  <c r="N83" i="64" s="1"/>
  <c r="E83" i="64" a="1"/>
  <c r="E83" i="64" s="1"/>
  <c r="B83" i="64" a="1"/>
  <c r="B83" i="64" s="1"/>
  <c r="A82" i="64" a="1"/>
  <c r="A82" i="64" s="1"/>
  <c r="N80" i="64" a="1"/>
  <c r="N80" i="64" s="1"/>
  <c r="K65" i="64" a="1"/>
  <c r="K65" i="64" s="1"/>
  <c r="I65" i="64" a="1"/>
  <c r="I65" i="64" s="1"/>
  <c r="G65" i="64" a="1"/>
  <c r="G65" i="64" s="1"/>
  <c r="E65" i="64" a="1"/>
  <c r="E65" i="64" s="1"/>
  <c r="J90" i="64" a="1"/>
  <c r="J90" i="64" s="1"/>
  <c r="O79" i="64" a="1"/>
  <c r="O79" i="64" s="1"/>
  <c r="M77" i="64" a="1"/>
  <c r="M77" i="64" s="1"/>
  <c r="J77" i="64" a="1"/>
  <c r="J77" i="64" s="1"/>
  <c r="H77" i="64" a="1"/>
  <c r="H77" i="64" s="1"/>
  <c r="F90" i="64" a="1"/>
  <c r="F90" i="64" s="1"/>
  <c r="A79" i="64" a="1"/>
  <c r="A79" i="64" s="1"/>
  <c r="E78" i="64" a="1"/>
  <c r="E78" i="64" s="1"/>
  <c r="F77" i="64" a="1"/>
  <c r="F77" i="64" s="1"/>
  <c r="D77" i="64" a="1"/>
  <c r="D77" i="64" s="1"/>
  <c r="B76" i="64" a="1"/>
  <c r="B76" i="64" s="1"/>
  <c r="F75" i="64" a="1"/>
  <c r="F75" i="64" s="1"/>
  <c r="D75" i="64" a="1"/>
  <c r="D75" i="64" s="1"/>
  <c r="N74" i="64" a="1"/>
  <c r="N74" i="64" s="1"/>
  <c r="L74" i="64" a="1"/>
  <c r="L74" i="64" s="1"/>
  <c r="E74" i="64" a="1"/>
  <c r="E74" i="64" s="1"/>
  <c r="L73" i="64" a="1"/>
  <c r="L73" i="64" s="1"/>
  <c r="L72" i="64" a="1"/>
  <c r="L72" i="64" s="1"/>
  <c r="H72" i="64" a="1"/>
  <c r="H72" i="64" s="1"/>
  <c r="K71" i="64" a="1"/>
  <c r="K71" i="64" s="1"/>
  <c r="B71" i="64" a="1"/>
  <c r="B71" i="64" s="1"/>
  <c r="J70" i="64" a="1"/>
  <c r="J70" i="64" s="1"/>
  <c r="B70" i="64" a="1"/>
  <c r="B70" i="64" s="1"/>
  <c r="H69" i="64" a="1"/>
  <c r="H69" i="64" s="1"/>
  <c r="O68" i="64" a="1"/>
  <c r="O68" i="64" s="1"/>
  <c r="J68" i="64" a="1"/>
  <c r="J68" i="64" s="1"/>
  <c r="B68" i="64" a="1"/>
  <c r="B68" i="64" s="1"/>
  <c r="M64" i="64" a="1"/>
  <c r="M64" i="64" s="1"/>
  <c r="B63" i="64" a="1"/>
  <c r="B63" i="64" s="1"/>
  <c r="L54" i="64" a="1"/>
  <c r="L54" i="64" s="1"/>
  <c r="B64" i="64" a="1"/>
  <c r="B64" i="64" s="1"/>
  <c r="J64" i="64" a="1"/>
  <c r="J64" i="64" s="1"/>
  <c r="D65" i="64"/>
  <c r="N65" i="64" a="1"/>
  <c r="N65" i="64" s="1"/>
  <c r="F68" i="64" a="1"/>
  <c r="F68" i="64" s="1"/>
  <c r="I69" i="64" a="1"/>
  <c r="I69" i="64" s="1"/>
  <c r="N69" i="64" a="1"/>
  <c r="N69" i="64" s="1"/>
  <c r="I70" i="64" a="1"/>
  <c r="I70" i="64" s="1"/>
  <c r="G71" i="64" a="1"/>
  <c r="G71" i="64" s="1"/>
  <c r="O73" i="64" a="1"/>
  <c r="O73" i="64" s="1"/>
  <c r="F74" i="64" a="1"/>
  <c r="F74" i="64" s="1"/>
  <c r="E75" i="64" a="1"/>
  <c r="E75" i="64" s="1"/>
  <c r="B77" i="64" a="1"/>
  <c r="B77" i="64" s="1"/>
  <c r="D64" i="64" a="1"/>
  <c r="D64" i="64" s="1"/>
  <c r="D58" i="64"/>
  <c r="J65" i="64" s="1" a="1"/>
  <c r="J65" i="64" s="1"/>
  <c r="D57" i="64"/>
  <c r="M90" i="64" a="1"/>
  <c r="M90" i="64" s="1"/>
  <c r="F80" i="64" a="1"/>
  <c r="F80" i="64" s="1"/>
  <c r="J72" i="64" a="1"/>
  <c r="J72" i="64" s="1"/>
  <c r="L59" i="64"/>
  <c r="H58" i="64"/>
  <c r="H57" i="64"/>
  <c r="H56" i="64"/>
  <c r="K87" i="64" a="1"/>
  <c r="K87" i="64" s="1"/>
  <c r="G72" i="64" a="1"/>
  <c r="G72" i="64" s="1"/>
  <c r="I77" i="64" a="1"/>
  <c r="I77" i="64" s="1"/>
  <c r="F72" i="64" a="1"/>
  <c r="F72" i="64" s="1"/>
  <c r="H60" i="64"/>
  <c r="O74" i="64" a="1"/>
  <c r="O74" i="64" s="1"/>
  <c r="J58" i="64"/>
  <c r="J57" i="64"/>
  <c r="J56" i="64"/>
  <c r="N77" i="64" s="1" a="1"/>
  <c r="N77" i="64" s="1"/>
  <c r="J61" i="64"/>
  <c r="D61" i="64"/>
  <c r="L68" i="64" a="1"/>
  <c r="L68" i="64" s="1"/>
  <c r="K69" i="64" a="1"/>
  <c r="K69" i="64" s="1"/>
  <c r="P69" i="64" a="1"/>
  <c r="P69" i="64" s="1"/>
  <c r="K70" i="64" a="1"/>
  <c r="K70" i="64" s="1"/>
  <c r="N71" i="64" a="1"/>
  <c r="N71" i="64" s="1"/>
  <c r="D74" i="64" a="1"/>
  <c r="D74" i="64" s="1"/>
  <c r="M74" i="64" a="1"/>
  <c r="M74" i="64" s="1"/>
  <c r="L75" i="64" a="1"/>
  <c r="L75" i="64" s="1"/>
  <c r="E77" i="64" a="1"/>
  <c r="E77" i="64" s="1"/>
  <c r="F84" i="64" a="1"/>
  <c r="F84" i="64" s="1"/>
  <c r="B61" i="64"/>
  <c r="B60" i="64"/>
  <c r="E61" i="64"/>
  <c r="M65" i="64"/>
  <c r="G61" i="64"/>
  <c r="L69" i="64" a="1"/>
  <c r="L69" i="64" s="1"/>
  <c r="I61" i="64"/>
  <c r="I60" i="64"/>
  <c r="E56" i="64"/>
  <c r="I56" i="64"/>
  <c r="B57" i="64"/>
  <c r="G57" i="64"/>
  <c r="E58" i="64"/>
  <c r="I58" i="64"/>
  <c r="B80" i="64" a="1"/>
  <c r="B80" i="64" s="1"/>
  <c r="H91" i="64" a="1"/>
  <c r="H91" i="64" s="1"/>
  <c r="H83" i="64" a="1"/>
  <c r="H83" i="64" s="1"/>
  <c r="B87" i="64" a="1"/>
  <c r="B87" i="64" s="1"/>
  <c r="D58" i="65"/>
  <c r="J65" i="65" s="1" a="1"/>
  <c r="J65" i="65" s="1"/>
  <c r="D57" i="65"/>
  <c r="M90" i="65" a="1"/>
  <c r="M90" i="65" s="1"/>
  <c r="F80" i="65" a="1"/>
  <c r="F80" i="65" s="1"/>
  <c r="J72" i="65" a="1"/>
  <c r="J72" i="65" s="1"/>
  <c r="J69" i="65" a="1"/>
  <c r="J69" i="65" s="1"/>
  <c r="L59" i="65"/>
  <c r="H58" i="65"/>
  <c r="H57" i="65"/>
  <c r="H56" i="65"/>
  <c r="H60" i="65"/>
  <c r="O74" i="65" a="1"/>
  <c r="O74" i="65" s="1"/>
  <c r="J58" i="65"/>
  <c r="J57" i="65"/>
  <c r="J56" i="65"/>
  <c r="N77" i="65" s="1" a="1"/>
  <c r="N77" i="65" s="1"/>
  <c r="J61" i="65"/>
  <c r="D61" i="65"/>
  <c r="K87" i="65" a="1"/>
  <c r="K87" i="65" s="1"/>
  <c r="O87" i="65" a="1"/>
  <c r="O87" i="65" s="1"/>
  <c r="N87" i="65" a="1"/>
  <c r="N87" i="65" s="1"/>
  <c r="H87" i="65" a="1"/>
  <c r="H87" i="65" s="1"/>
  <c r="E87" i="65" a="1"/>
  <c r="E87" i="65" s="1"/>
  <c r="A86" i="65" a="1"/>
  <c r="A86" i="65" s="1"/>
  <c r="G90" i="65" a="1"/>
  <c r="G90" i="65" s="1"/>
  <c r="B90" i="65" a="1"/>
  <c r="B90" i="65" s="1"/>
  <c r="G89" i="65" a="1"/>
  <c r="G89" i="65" s="1"/>
  <c r="O83" i="65" a="1"/>
  <c r="O83" i="65" s="1"/>
  <c r="N83" i="65" a="1"/>
  <c r="N83" i="65" s="1"/>
  <c r="E83" i="65" a="1"/>
  <c r="E83" i="65" s="1"/>
  <c r="B83" i="65" a="1"/>
  <c r="B83" i="65" s="1"/>
  <c r="A82" i="65" a="1"/>
  <c r="A82" i="65" s="1"/>
  <c r="N80" i="65" a="1"/>
  <c r="N80" i="65" s="1"/>
  <c r="K65" i="65" a="1"/>
  <c r="K65" i="65" s="1"/>
  <c r="I65" i="65" a="1"/>
  <c r="I65" i="65" s="1"/>
  <c r="G65" i="65" a="1"/>
  <c r="G65" i="65" s="1"/>
  <c r="E65" i="65" a="1"/>
  <c r="E65" i="65" s="1"/>
  <c r="F90" i="65" a="1"/>
  <c r="F90" i="65" s="1"/>
  <c r="A79" i="65" a="1"/>
  <c r="A79" i="65" s="1"/>
  <c r="E78" i="65" a="1"/>
  <c r="E78" i="65" s="1"/>
  <c r="F77" i="65" a="1"/>
  <c r="F77" i="65" s="1"/>
  <c r="D77" i="65" a="1"/>
  <c r="D77" i="65" s="1"/>
  <c r="B76" i="65" a="1"/>
  <c r="B76" i="65" s="1"/>
  <c r="F75" i="65" a="1"/>
  <c r="F75" i="65" s="1"/>
  <c r="D75" i="65" a="1"/>
  <c r="D75" i="65" s="1"/>
  <c r="N74" i="65" a="1"/>
  <c r="N74" i="65" s="1"/>
  <c r="L74" i="65" a="1"/>
  <c r="L74" i="65" s="1"/>
  <c r="E74" i="65" a="1"/>
  <c r="E74" i="65" s="1"/>
  <c r="L73" i="65" a="1"/>
  <c r="L73" i="65" s="1"/>
  <c r="L72" i="65" a="1"/>
  <c r="L72" i="65" s="1"/>
  <c r="H72" i="65" a="1"/>
  <c r="H72" i="65" s="1"/>
  <c r="K71" i="65" a="1"/>
  <c r="K71" i="65" s="1"/>
  <c r="B71" i="65" a="1"/>
  <c r="B71" i="65" s="1"/>
  <c r="J70" i="65" a="1"/>
  <c r="J70" i="65" s="1"/>
  <c r="B70" i="65" a="1"/>
  <c r="B70" i="65" s="1"/>
  <c r="H69" i="65" a="1"/>
  <c r="H69" i="65" s="1"/>
  <c r="O68" i="65" a="1"/>
  <c r="O68" i="65" s="1"/>
  <c r="J68" i="65" a="1"/>
  <c r="J68" i="65" s="1"/>
  <c r="B68" i="65" a="1"/>
  <c r="B68" i="65" s="1"/>
  <c r="M64" i="65" a="1"/>
  <c r="M64" i="65" s="1"/>
  <c r="B63" i="65" a="1"/>
  <c r="B63" i="65" s="1"/>
  <c r="L54" i="65" a="1"/>
  <c r="L54" i="65" s="1"/>
  <c r="J60" i="65"/>
  <c r="H61" i="65"/>
  <c r="B64" i="65" a="1"/>
  <c r="B64" i="65" s="1"/>
  <c r="J64" i="65" a="1"/>
  <c r="J64" i="65" s="1"/>
  <c r="D65" i="65"/>
  <c r="N65" i="65" a="1"/>
  <c r="N65" i="65" s="1"/>
  <c r="F68" i="65" a="1"/>
  <c r="F68" i="65" s="1"/>
  <c r="I69" i="65" a="1"/>
  <c r="I69" i="65" s="1"/>
  <c r="N69" i="65" a="1"/>
  <c r="N69" i="65" s="1"/>
  <c r="I70" i="65" a="1"/>
  <c r="I70" i="65" s="1"/>
  <c r="G71" i="65" a="1"/>
  <c r="G71" i="65" s="1"/>
  <c r="O73" i="65" a="1"/>
  <c r="O73" i="65" s="1"/>
  <c r="F74" i="65" a="1"/>
  <c r="F74" i="65" s="1"/>
  <c r="E75" i="65" a="1"/>
  <c r="E75" i="65" s="1"/>
  <c r="B77" i="65" a="1"/>
  <c r="B77" i="65" s="1"/>
  <c r="H77" i="65" a="1"/>
  <c r="H77" i="65" s="1"/>
  <c r="M77" i="65" a="1"/>
  <c r="M77" i="65" s="1"/>
  <c r="J90" i="65" a="1"/>
  <c r="J90" i="65" s="1"/>
  <c r="I77" i="65" a="1"/>
  <c r="I77" i="65" s="1"/>
  <c r="D64" i="65" a="1"/>
  <c r="D64" i="65" s="1"/>
  <c r="G72" i="65" a="1"/>
  <c r="G72" i="65" s="1"/>
  <c r="H83" i="65" a="1"/>
  <c r="H83" i="65" s="1"/>
  <c r="F84" i="65" a="1"/>
  <c r="F84" i="65" s="1"/>
  <c r="B61" i="65"/>
  <c r="B60" i="65"/>
  <c r="E61" i="65"/>
  <c r="M65" i="65"/>
  <c r="G61" i="65"/>
  <c r="L69" i="65" a="1"/>
  <c r="L69" i="65" s="1"/>
  <c r="I61" i="65"/>
  <c r="I60" i="65"/>
  <c r="E56" i="65"/>
  <c r="I56" i="65"/>
  <c r="B57" i="65"/>
  <c r="G57" i="65"/>
  <c r="E58" i="65"/>
  <c r="I58" i="65"/>
  <c r="B80" i="65" a="1"/>
  <c r="B80" i="65" s="1"/>
  <c r="H91" i="65" a="1"/>
  <c r="H91" i="65" s="1"/>
  <c r="D58" i="66"/>
  <c r="J65" i="66" s="1" a="1"/>
  <c r="J65" i="66" s="1"/>
  <c r="D57" i="66"/>
  <c r="D61" i="66"/>
  <c r="H56" i="66"/>
  <c r="B61" i="66"/>
  <c r="B60" i="66"/>
  <c r="E61" i="66"/>
  <c r="M65" i="66"/>
  <c r="G61" i="66"/>
  <c r="N72" i="66" a="1"/>
  <c r="N72" i="66" s="1"/>
  <c r="I61" i="66"/>
  <c r="I60" i="66"/>
  <c r="L54" i="66" a="1"/>
  <c r="L54" i="66" s="1"/>
  <c r="E56" i="66"/>
  <c r="I56" i="66"/>
  <c r="B57" i="66"/>
  <c r="G57" i="66"/>
  <c r="E58" i="66"/>
  <c r="I58" i="66"/>
  <c r="J61" i="66"/>
  <c r="B63" i="66" a="1"/>
  <c r="B63" i="66" s="1"/>
  <c r="D64" i="66" a="1"/>
  <c r="D64" i="66" s="1"/>
  <c r="M64" i="66" a="1"/>
  <c r="M64" i="66" s="1"/>
  <c r="B68" i="66" a="1"/>
  <c r="B68" i="66" s="1"/>
  <c r="J68" i="66" a="1"/>
  <c r="J68" i="66" s="1"/>
  <c r="O68" i="66" a="1"/>
  <c r="O68" i="66" s="1"/>
  <c r="H69" i="66" a="1"/>
  <c r="H69" i="66" s="1"/>
  <c r="B70" i="66" a="1"/>
  <c r="B70" i="66" s="1"/>
  <c r="J70" i="66" a="1"/>
  <c r="J70" i="66" s="1"/>
  <c r="B71" i="66" a="1"/>
  <c r="B71" i="66" s="1"/>
  <c r="K71" i="66" a="1"/>
  <c r="K71" i="66" s="1"/>
  <c r="H72" i="66" a="1"/>
  <c r="H72" i="66" s="1"/>
  <c r="L72" i="66" a="1"/>
  <c r="L72" i="66" s="1"/>
  <c r="L73" i="66" a="1"/>
  <c r="L73" i="66" s="1"/>
  <c r="E74" i="66" a="1"/>
  <c r="E74" i="66" s="1"/>
  <c r="L74" i="66" a="1"/>
  <c r="L74" i="66" s="1"/>
  <c r="N74" i="66" a="1"/>
  <c r="N74" i="66" s="1"/>
  <c r="D75" i="66" a="1"/>
  <c r="D75" i="66" s="1"/>
  <c r="F75" i="66" a="1"/>
  <c r="F75" i="66" s="1"/>
  <c r="B76" i="66" a="1"/>
  <c r="B76" i="66" s="1"/>
  <c r="D77" i="66" a="1"/>
  <c r="D77" i="66" s="1"/>
  <c r="F77" i="66" a="1"/>
  <c r="F77" i="66" s="1"/>
  <c r="E78" i="66" a="1"/>
  <c r="E78" i="66" s="1"/>
  <c r="A79" i="66" a="1"/>
  <c r="A79" i="66" s="1"/>
  <c r="F90" i="66" a="1"/>
  <c r="F90" i="66" s="1"/>
  <c r="B80" i="66" a="1"/>
  <c r="B80" i="66" s="1"/>
  <c r="O74" i="66" a="1"/>
  <c r="O74" i="66" s="1"/>
  <c r="J58" i="66"/>
  <c r="J57" i="66"/>
  <c r="J56" i="66"/>
  <c r="O87" i="66" a="1"/>
  <c r="O87" i="66" s="1"/>
  <c r="N87" i="66" a="1"/>
  <c r="N87" i="66" s="1"/>
  <c r="H87" i="66" a="1"/>
  <c r="H87" i="66" s="1"/>
  <c r="E87" i="66" a="1"/>
  <c r="E87" i="66" s="1"/>
  <c r="A86" i="66" a="1"/>
  <c r="A86" i="66" s="1"/>
  <c r="G90" i="66" a="1"/>
  <c r="G90" i="66" s="1"/>
  <c r="B90" i="66" a="1"/>
  <c r="B90" i="66" s="1"/>
  <c r="G89" i="66" a="1"/>
  <c r="G89" i="66" s="1"/>
  <c r="O83" i="66" a="1"/>
  <c r="O83" i="66" s="1"/>
  <c r="N83" i="66" a="1"/>
  <c r="N83" i="66" s="1"/>
  <c r="E83" i="66" a="1"/>
  <c r="E83" i="66" s="1"/>
  <c r="B83" i="66" a="1"/>
  <c r="B83" i="66" s="1"/>
  <c r="A82" i="66" a="1"/>
  <c r="A82" i="66" s="1"/>
  <c r="N80" i="66" a="1"/>
  <c r="N80" i="66" s="1"/>
  <c r="K65" i="66" a="1"/>
  <c r="K65" i="66" s="1"/>
  <c r="I65" i="66" a="1"/>
  <c r="I65" i="66" s="1"/>
  <c r="G65" i="66" a="1"/>
  <c r="G65" i="66" s="1"/>
  <c r="E65" i="66" a="1"/>
  <c r="E65" i="66" s="1"/>
  <c r="B56" i="66"/>
  <c r="E57" i="66"/>
  <c r="B58" i="66"/>
  <c r="E60" i="66"/>
  <c r="J60" i="66"/>
  <c r="A63" i="66" a="1"/>
  <c r="A63" i="66" s="1"/>
  <c r="B64" i="66" a="1"/>
  <c r="B64" i="66" s="1"/>
  <c r="F64" i="66" a="1"/>
  <c r="F64" i="66" s="1"/>
  <c r="J64" i="66" a="1"/>
  <c r="J64" i="66" s="1"/>
  <c r="O64" i="66" a="1"/>
  <c r="O64" i="66" s="1"/>
  <c r="D65" i="66"/>
  <c r="N65" i="66" a="1"/>
  <c r="N65" i="66" s="1"/>
  <c r="B66" i="66" a="1"/>
  <c r="B66" i="66" s="1"/>
  <c r="B67" i="66" a="1"/>
  <c r="B67" i="66" s="1"/>
  <c r="F68" i="66" a="1"/>
  <c r="F68" i="66" s="1"/>
  <c r="L68" i="66" a="1"/>
  <c r="L68" i="66" s="1"/>
  <c r="I69" i="66" a="1"/>
  <c r="I69" i="66" s="1"/>
  <c r="K69" i="66" a="1"/>
  <c r="K69" i="66" s="1"/>
  <c r="N69" i="66" a="1"/>
  <c r="N69" i="66" s="1"/>
  <c r="P69" i="66" a="1"/>
  <c r="P69" i="66" s="1"/>
  <c r="I70" i="66" a="1"/>
  <c r="I70" i="66" s="1"/>
  <c r="K70" i="66" a="1"/>
  <c r="K70" i="66" s="1"/>
  <c r="G71" i="66" a="1"/>
  <c r="G71" i="66" s="1"/>
  <c r="N71" i="66" a="1"/>
  <c r="N71" i="66" s="1"/>
  <c r="O73" i="66" a="1"/>
  <c r="O73" i="66" s="1"/>
  <c r="D74" i="66" a="1"/>
  <c r="D74" i="66" s="1"/>
  <c r="F74" i="66" a="1"/>
  <c r="F74" i="66" s="1"/>
  <c r="M74" i="66" a="1"/>
  <c r="M74" i="66" s="1"/>
  <c r="E75" i="66" a="1"/>
  <c r="E75" i="66" s="1"/>
  <c r="L75" i="66" a="1"/>
  <c r="L75" i="66" s="1"/>
  <c r="B77" i="66" a="1"/>
  <c r="B77" i="66" s="1"/>
  <c r="E77" i="66" a="1"/>
  <c r="E77" i="66" s="1"/>
  <c r="H77" i="66" a="1"/>
  <c r="H77" i="66" s="1"/>
  <c r="J77" i="66" a="1"/>
  <c r="J77" i="66" s="1"/>
  <c r="M77" i="66" a="1"/>
  <c r="M77" i="66" s="1"/>
  <c r="O79" i="66" a="1"/>
  <c r="O79" i="66" s="1"/>
  <c r="J90" i="66" a="1"/>
  <c r="J90" i="66" s="1"/>
  <c r="H83" i="66" a="1"/>
  <c r="H83" i="66" s="1"/>
  <c r="B87" i="66" a="1"/>
  <c r="B87" i="66" s="1"/>
  <c r="D58" i="67"/>
  <c r="J65" i="67" s="1" a="1"/>
  <c r="J65" i="67" s="1"/>
  <c r="D57" i="67"/>
  <c r="M90" i="67" a="1"/>
  <c r="M90" i="67" s="1"/>
  <c r="F80" i="67" a="1"/>
  <c r="F80" i="67" s="1"/>
  <c r="J72" i="67" a="1"/>
  <c r="J72" i="67" s="1"/>
  <c r="L59" i="67"/>
  <c r="H58" i="67"/>
  <c r="H57" i="67"/>
  <c r="H56" i="67"/>
  <c r="H60" i="67"/>
  <c r="O74" i="67" a="1"/>
  <c r="O74" i="67" s="1"/>
  <c r="J58" i="67"/>
  <c r="J57" i="67"/>
  <c r="J56" i="67"/>
  <c r="N77" i="67" s="1" a="1"/>
  <c r="N77" i="67" s="1"/>
  <c r="J61" i="67"/>
  <c r="D61" i="67"/>
  <c r="K87" i="67" a="1"/>
  <c r="K87" i="67" s="1"/>
  <c r="O87" i="67" a="1"/>
  <c r="O87" i="67" s="1"/>
  <c r="N87" i="67" a="1"/>
  <c r="N87" i="67" s="1"/>
  <c r="H87" i="67" a="1"/>
  <c r="H87" i="67" s="1"/>
  <c r="E87" i="67" a="1"/>
  <c r="E87" i="67" s="1"/>
  <c r="A86" i="67" a="1"/>
  <c r="A86" i="67" s="1"/>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B63" i="67" a="1"/>
  <c r="B63" i="67" s="1"/>
  <c r="L54" i="67" a="1"/>
  <c r="L54" i="67" s="1"/>
  <c r="J60" i="67"/>
  <c r="H61" i="67"/>
  <c r="B64" i="67" a="1"/>
  <c r="B64" i="67" s="1"/>
  <c r="J64" i="67" a="1"/>
  <c r="J64" i="67" s="1"/>
  <c r="D65" i="67"/>
  <c r="N65" i="67" a="1"/>
  <c r="N65" i="67" s="1"/>
  <c r="F68" i="67" a="1"/>
  <c r="F68" i="67" s="1"/>
  <c r="I69" i="67" a="1"/>
  <c r="I69" i="67" s="1"/>
  <c r="N69" i="67" a="1"/>
  <c r="N69" i="67" s="1"/>
  <c r="I70" i="67" a="1"/>
  <c r="I70" i="67" s="1"/>
  <c r="G71" i="67" a="1"/>
  <c r="G71" i="67" s="1"/>
  <c r="O73" i="67" a="1"/>
  <c r="O73" i="67" s="1"/>
  <c r="F74" i="67" a="1"/>
  <c r="F74" i="67" s="1"/>
  <c r="E75" i="67" a="1"/>
  <c r="E75" i="67" s="1"/>
  <c r="B77" i="67" a="1"/>
  <c r="B77" i="67" s="1"/>
  <c r="H77" i="67" a="1"/>
  <c r="H77" i="67" s="1"/>
  <c r="M77" i="67" a="1"/>
  <c r="M77" i="67" s="1"/>
  <c r="J90" i="67" a="1"/>
  <c r="J90" i="67" s="1"/>
  <c r="I77" i="67" a="1"/>
  <c r="I77" i="67" s="1"/>
  <c r="D64" i="67" a="1"/>
  <c r="D64" i="67" s="1"/>
  <c r="G72" i="67" a="1"/>
  <c r="G72" i="67" s="1"/>
  <c r="H83" i="67" a="1"/>
  <c r="H83" i="67" s="1"/>
  <c r="F84" i="67" a="1"/>
  <c r="F84" i="67" s="1"/>
  <c r="H65" i="67" a="1"/>
  <c r="H65" i="67" s="1"/>
  <c r="B61" i="67"/>
  <c r="B60" i="67"/>
  <c r="E61" i="67"/>
  <c r="M65" i="67"/>
  <c r="G61" i="67"/>
  <c r="L69" i="67" a="1"/>
  <c r="L69" i="67" s="1"/>
  <c r="I61" i="67"/>
  <c r="I60" i="67"/>
  <c r="E56" i="67"/>
  <c r="I56" i="67"/>
  <c r="B57" i="67"/>
  <c r="G57" i="67"/>
  <c r="E58" i="67"/>
  <c r="I58" i="67"/>
  <c r="B80" i="67" a="1"/>
  <c r="B80" i="67" s="1"/>
  <c r="H91" i="67" a="1"/>
  <c r="H91" i="67" s="1"/>
  <c r="D58" i="68"/>
  <c r="J65" i="68" s="1" a="1"/>
  <c r="J65" i="68" s="1"/>
  <c r="D57" i="68"/>
  <c r="D61" i="68"/>
  <c r="M90" i="68" a="1"/>
  <c r="M90" i="68" s="1"/>
  <c r="F80" i="68" a="1"/>
  <c r="F80" i="68" s="1"/>
  <c r="J72" i="68" a="1"/>
  <c r="J72" i="68" s="1"/>
  <c r="L59" i="68"/>
  <c r="H58" i="68"/>
  <c r="H57" i="68"/>
  <c r="H56" i="68"/>
  <c r="K87" i="68" a="1"/>
  <c r="K87" i="68" s="1"/>
  <c r="G72" i="68" a="1"/>
  <c r="G72" i="68" s="1"/>
  <c r="I77" i="68" a="1"/>
  <c r="I77" i="68" s="1"/>
  <c r="H61" i="68"/>
  <c r="F72" i="68" a="1"/>
  <c r="F72" i="68" s="1"/>
  <c r="H60" i="68"/>
  <c r="F84" i="68" a="1"/>
  <c r="F84" i="68" s="1"/>
  <c r="B61" i="68"/>
  <c r="B60" i="68"/>
  <c r="E61" i="68"/>
  <c r="M65" i="68"/>
  <c r="G61" i="68"/>
  <c r="N72" i="68" a="1"/>
  <c r="N72" i="68" s="1"/>
  <c r="I61" i="68"/>
  <c r="I60" i="68"/>
  <c r="L54" i="68" a="1"/>
  <c r="L54" i="68" s="1"/>
  <c r="E56" i="68"/>
  <c r="I56" i="68"/>
  <c r="B57" i="68"/>
  <c r="G57" i="68"/>
  <c r="E58" i="68"/>
  <c r="I58" i="68"/>
  <c r="J61" i="68"/>
  <c r="B63" i="68" a="1"/>
  <c r="B63" i="68" s="1"/>
  <c r="D64" i="68" a="1"/>
  <c r="D64" i="68" s="1"/>
  <c r="M64" i="68" a="1"/>
  <c r="M64" i="68" s="1"/>
  <c r="B68" i="68" a="1"/>
  <c r="B68" i="68" s="1"/>
  <c r="J68" i="68" a="1"/>
  <c r="J68" i="68" s="1"/>
  <c r="O68" i="68" a="1"/>
  <c r="O68" i="68" s="1"/>
  <c r="H69" i="68" a="1"/>
  <c r="H69" i="68" s="1"/>
  <c r="B70" i="68" a="1"/>
  <c r="B70" i="68" s="1"/>
  <c r="J70" i="68" a="1"/>
  <c r="J70" i="68" s="1"/>
  <c r="B71" i="68" a="1"/>
  <c r="B71" i="68" s="1"/>
  <c r="K71" i="68" a="1"/>
  <c r="K71" i="68" s="1"/>
  <c r="H72" i="68" a="1"/>
  <c r="H72" i="68" s="1"/>
  <c r="L72" i="68" a="1"/>
  <c r="L72" i="68" s="1"/>
  <c r="L73" i="68" a="1"/>
  <c r="L73" i="68" s="1"/>
  <c r="E74" i="68" a="1"/>
  <c r="E74" i="68" s="1"/>
  <c r="L74" i="68" a="1"/>
  <c r="L74" i="68" s="1"/>
  <c r="N74" i="68" a="1"/>
  <c r="N74" i="68" s="1"/>
  <c r="D75" i="68" a="1"/>
  <c r="D75" i="68" s="1"/>
  <c r="F75" i="68" a="1"/>
  <c r="F75" i="68" s="1"/>
  <c r="B76" i="68" a="1"/>
  <c r="B76" i="68" s="1"/>
  <c r="D77" i="68" a="1"/>
  <c r="D77" i="68" s="1"/>
  <c r="F77" i="68" a="1"/>
  <c r="F77" i="68" s="1"/>
  <c r="E78" i="68" a="1"/>
  <c r="E78" i="68" s="1"/>
  <c r="A79" i="68" a="1"/>
  <c r="A79" i="68" s="1"/>
  <c r="F90" i="68" a="1"/>
  <c r="F90" i="68" s="1"/>
  <c r="O69" i="68" a="1"/>
  <c r="O69" i="68" s="1"/>
  <c r="B80" i="68" a="1"/>
  <c r="B80" i="68" s="1"/>
  <c r="H91" i="68" a="1"/>
  <c r="H91" i="68" s="1"/>
  <c r="O74" i="68" a="1"/>
  <c r="O74" i="68" s="1"/>
  <c r="J58" i="68"/>
  <c r="J57" i="68"/>
  <c r="J56" i="68"/>
  <c r="N77" i="68" s="1" a="1"/>
  <c r="N77" i="68" s="1"/>
  <c r="O87" i="68" a="1"/>
  <c r="O87" i="68" s="1"/>
  <c r="N87" i="68" a="1"/>
  <c r="N87" i="68" s="1"/>
  <c r="H87" i="68" a="1"/>
  <c r="H87" i="68" s="1"/>
  <c r="E87" i="68" a="1"/>
  <c r="E87" i="68" s="1"/>
  <c r="A86" i="68" a="1"/>
  <c r="A86" i="68" s="1"/>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B56" i="68"/>
  <c r="E57" i="68"/>
  <c r="B58" i="68"/>
  <c r="E60" i="68"/>
  <c r="J60" i="68"/>
  <c r="A63" i="68" a="1"/>
  <c r="A63" i="68" s="1"/>
  <c r="B64" i="68" a="1"/>
  <c r="B64" i="68" s="1"/>
  <c r="F64" i="68" a="1"/>
  <c r="F64" i="68" s="1"/>
  <c r="J64" i="68" a="1"/>
  <c r="J64" i="68" s="1"/>
  <c r="O64" i="68" a="1"/>
  <c r="O64" i="68" s="1"/>
  <c r="D65" i="68"/>
  <c r="N65" i="68" a="1"/>
  <c r="N65" i="68" s="1"/>
  <c r="B66" i="68" a="1"/>
  <c r="B66" i="68" s="1"/>
  <c r="B67" i="68" a="1"/>
  <c r="B67" i="68" s="1"/>
  <c r="F68" i="68" a="1"/>
  <c r="F68" i="68" s="1"/>
  <c r="L68" i="68" a="1"/>
  <c r="L68" i="68" s="1"/>
  <c r="I69" i="68" a="1"/>
  <c r="I69" i="68" s="1"/>
  <c r="K69" i="68" a="1"/>
  <c r="K69" i="68" s="1"/>
  <c r="N69" i="68" a="1"/>
  <c r="N69" i="68" s="1"/>
  <c r="P69" i="68" a="1"/>
  <c r="P69" i="68" s="1"/>
  <c r="I70" i="68" a="1"/>
  <c r="I70" i="68" s="1"/>
  <c r="K70" i="68" a="1"/>
  <c r="K70" i="68" s="1"/>
  <c r="G71" i="68" a="1"/>
  <c r="G71" i="68" s="1"/>
  <c r="N71" i="68" a="1"/>
  <c r="N71" i="68" s="1"/>
  <c r="O73" i="68" a="1"/>
  <c r="O73" i="68" s="1"/>
  <c r="D74" i="68" a="1"/>
  <c r="D74" i="68" s="1"/>
  <c r="F74" i="68" a="1"/>
  <c r="F74" i="68" s="1"/>
  <c r="M74" i="68" a="1"/>
  <c r="M74" i="68" s="1"/>
  <c r="E75" i="68" a="1"/>
  <c r="E75" i="68" s="1"/>
  <c r="L75" i="68" a="1"/>
  <c r="L75" i="68" s="1"/>
  <c r="B77" i="68" a="1"/>
  <c r="B77" i="68" s="1"/>
  <c r="E77" i="68" a="1"/>
  <c r="E77" i="68" s="1"/>
  <c r="H77" i="68" a="1"/>
  <c r="H77" i="68" s="1"/>
  <c r="J77" i="68" a="1"/>
  <c r="J77" i="68" s="1"/>
  <c r="M77" i="68" a="1"/>
  <c r="M77" i="68" s="1"/>
  <c r="O79" i="68" a="1"/>
  <c r="O79" i="68" s="1"/>
  <c r="J90" i="68" a="1"/>
  <c r="J90" i="68" s="1"/>
  <c r="H83" i="68" a="1"/>
  <c r="H83" i="68" s="1"/>
  <c r="B87" i="68" a="1"/>
  <c r="B87" i="68" s="1"/>
  <c r="O87" i="69" a="1"/>
  <c r="O87" i="69" s="1"/>
  <c r="N87" i="69" a="1"/>
  <c r="N87" i="69" s="1"/>
  <c r="H87" i="69" a="1"/>
  <c r="H87" i="69" s="1"/>
  <c r="E87" i="69" a="1"/>
  <c r="E87" i="69" s="1"/>
  <c r="A86" i="69" a="1"/>
  <c r="A86" i="69" s="1"/>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J90" i="69" a="1"/>
  <c r="J90" i="69" s="1"/>
  <c r="O79" i="69" a="1"/>
  <c r="O79" i="69" s="1"/>
  <c r="M77" i="69" a="1"/>
  <c r="M77" i="69" s="1"/>
  <c r="J77" i="69" a="1"/>
  <c r="J77" i="69" s="1"/>
  <c r="H77" i="69" a="1"/>
  <c r="H77" i="69" s="1"/>
  <c r="E77" i="69" a="1"/>
  <c r="E77" i="69" s="1"/>
  <c r="B77" i="69" a="1"/>
  <c r="B77" i="69" s="1"/>
  <c r="L75" i="69" a="1"/>
  <c r="L75" i="69" s="1"/>
  <c r="E75" i="69" a="1"/>
  <c r="E75" i="69" s="1"/>
  <c r="M74" i="69" a="1"/>
  <c r="M74" i="69" s="1"/>
  <c r="F74" i="69" a="1"/>
  <c r="F74" i="69" s="1"/>
  <c r="D74" i="69" a="1"/>
  <c r="D74" i="69" s="1"/>
  <c r="O73" i="69" a="1"/>
  <c r="O73" i="69" s="1"/>
  <c r="G71" i="69" a="1"/>
  <c r="G71" i="69" s="1"/>
  <c r="K70" i="69" a="1"/>
  <c r="K70" i="69" s="1"/>
  <c r="I70" i="69" a="1"/>
  <c r="I70" i="69" s="1"/>
  <c r="P69" i="69" a="1"/>
  <c r="P69" i="69" s="1"/>
  <c r="N69" i="69" a="1"/>
  <c r="N69" i="69" s="1"/>
  <c r="K69" i="69" a="1"/>
  <c r="K69" i="69" s="1"/>
  <c r="I69" i="69" a="1"/>
  <c r="I69" i="69" s="1"/>
  <c r="L68" i="69" a="1"/>
  <c r="L68" i="69" s="1"/>
  <c r="F68" i="69" a="1"/>
  <c r="F68" i="69" s="1"/>
  <c r="B67" i="69" a="1"/>
  <c r="B67" i="69" s="1"/>
  <c r="B66" i="69" a="1"/>
  <c r="B66" i="69" s="1"/>
  <c r="N65" i="69" a="1"/>
  <c r="N65" i="69" s="1"/>
  <c r="O64" i="69" a="1"/>
  <c r="O64" i="69" s="1"/>
  <c r="J64" i="69" a="1"/>
  <c r="J64" i="69" s="1"/>
  <c r="F64" i="69" a="1"/>
  <c r="F64" i="69" s="1"/>
  <c r="A63" i="69" a="1"/>
  <c r="A63" i="69" s="1"/>
  <c r="D53" i="69" a="1"/>
  <c r="D53" i="69" s="1"/>
  <c r="H10" i="69" a="1"/>
  <c r="H10" i="69" s="1"/>
  <c r="K10" i="69" a="1"/>
  <c r="K10" i="69" s="1"/>
  <c r="F90" i="69" a="1"/>
  <c r="F90" i="69" s="1"/>
  <c r="A79" i="69" a="1"/>
  <c r="A79" i="69" s="1"/>
  <c r="E78" i="69" a="1"/>
  <c r="E78" i="69" s="1"/>
  <c r="F77" i="69" a="1"/>
  <c r="F77" i="69" s="1"/>
  <c r="D77" i="69" a="1"/>
  <c r="D77" i="69" s="1"/>
  <c r="B76" i="69" a="1"/>
  <c r="B76" i="69" s="1"/>
  <c r="F75" i="69" a="1"/>
  <c r="F75" i="69" s="1"/>
  <c r="D75" i="69" a="1"/>
  <c r="D75" i="69" s="1"/>
  <c r="N74" i="69" a="1"/>
  <c r="N74" i="69" s="1"/>
  <c r="L74" i="69" a="1"/>
  <c r="L74" i="69" s="1"/>
  <c r="E74" i="69" a="1"/>
  <c r="E74" i="69" s="1"/>
  <c r="L73" i="69" a="1"/>
  <c r="L73" i="69" s="1"/>
  <c r="L72" i="69" a="1"/>
  <c r="L72" i="69" s="1"/>
  <c r="H72" i="69" a="1"/>
  <c r="H72" i="69" s="1"/>
  <c r="K71" i="69" a="1"/>
  <c r="K71" i="69" s="1"/>
  <c r="B71" i="69" a="1"/>
  <c r="B71" i="69" s="1"/>
  <c r="J70" i="69" a="1"/>
  <c r="J70" i="69" s="1"/>
  <c r="B70" i="69" a="1"/>
  <c r="B70" i="69" s="1"/>
  <c r="H69" i="69" a="1"/>
  <c r="H69" i="69" s="1"/>
  <c r="O68" i="69" a="1"/>
  <c r="O68" i="69" s="1"/>
  <c r="J68" i="69" a="1"/>
  <c r="J68" i="69" s="1"/>
  <c r="B68" i="69" a="1"/>
  <c r="B68" i="69" s="1"/>
  <c r="M64" i="69" a="1"/>
  <c r="M64" i="69" s="1"/>
  <c r="D64" i="69" a="1"/>
  <c r="D64" i="69" s="1"/>
  <c r="B63" i="69" a="1"/>
  <c r="B63" i="69" s="1"/>
  <c r="L54" i="69" a="1"/>
  <c r="L54" i="69" s="1"/>
  <c r="B61" i="69"/>
  <c r="B60" i="69"/>
  <c r="E61" i="69"/>
  <c r="M65" i="69"/>
  <c r="G61" i="69"/>
  <c r="N72" i="69" a="1"/>
  <c r="N72" i="69" s="1"/>
  <c r="I61" i="69"/>
  <c r="I60" i="69"/>
  <c r="E56" i="69"/>
  <c r="I56" i="69"/>
  <c r="B57" i="69"/>
  <c r="G57" i="69"/>
  <c r="E58" i="69"/>
  <c r="I58" i="69"/>
  <c r="B80" i="69" a="1"/>
  <c r="B80" i="69" s="1"/>
  <c r="D58" i="69"/>
  <c r="J65" i="69" s="1" a="1"/>
  <c r="J65" i="69" s="1"/>
  <c r="D57" i="69"/>
  <c r="M90" i="69" a="1"/>
  <c r="M90" i="69" s="1"/>
  <c r="F80" i="69" a="1"/>
  <c r="F80" i="69" s="1"/>
  <c r="J72" i="69" a="1"/>
  <c r="J72" i="69" s="1"/>
  <c r="F72" i="69" a="1"/>
  <c r="F72" i="69" s="1"/>
  <c r="G69" i="69" a="1"/>
  <c r="G69" i="69" s="1"/>
  <c r="J69" i="69" a="1"/>
  <c r="J69" i="69" s="1"/>
  <c r="L59" i="69"/>
  <c r="H58" i="69"/>
  <c r="B91" i="69" s="1" a="1"/>
  <c r="B91" i="69" s="1"/>
  <c r="H57" i="69"/>
  <c r="H56" i="69"/>
  <c r="O74" i="69" a="1"/>
  <c r="O74" i="69" s="1"/>
  <c r="J58" i="69"/>
  <c r="J57" i="69"/>
  <c r="J56" i="69"/>
  <c r="N77" i="69" s="1" a="1"/>
  <c r="N77" i="69" s="1"/>
  <c r="B56" i="69"/>
  <c r="G56" i="69"/>
  <c r="E57" i="69"/>
  <c r="I57" i="69"/>
  <c r="B58" i="69"/>
  <c r="G58" i="69"/>
  <c r="E60" i="69"/>
  <c r="J60" i="69"/>
  <c r="D61" i="69"/>
  <c r="H61" i="69"/>
  <c r="D65" i="69"/>
  <c r="I77" i="69" a="1"/>
  <c r="I77" i="69" s="1"/>
  <c r="G72" i="69" a="1"/>
  <c r="G72" i="69" s="1"/>
  <c r="H83" i="69" a="1"/>
  <c r="H83" i="69" s="1"/>
  <c r="B87" i="69" a="1"/>
  <c r="B87" i="69" s="1"/>
  <c r="K87" i="69" a="1"/>
  <c r="K87" i="69" s="1"/>
  <c r="S10" i="69" a="1"/>
  <c r="S10" i="69" s="1"/>
  <c r="S3" i="62" a="1"/>
  <c r="S3" i="62" s="1"/>
  <c r="S10" i="62" a="1"/>
  <c r="S10" i="62" s="1"/>
  <c r="S10" i="63" a="1"/>
  <c r="S10" i="63" s="1"/>
  <c r="H10" i="63" a="1"/>
  <c r="H10" i="63" s="1"/>
  <c r="S3" i="64" a="1"/>
  <c r="S3" i="64" s="1"/>
  <c r="S10" i="64" a="1"/>
  <c r="S10" i="64" s="1"/>
  <c r="AP6" i="64"/>
  <c r="AP7" i="64"/>
  <c r="AP4" i="64"/>
  <c r="H10" i="64" a="1"/>
  <c r="H10" i="64" s="1"/>
  <c r="K10" i="64" a="1"/>
  <c r="K10" i="64" s="1"/>
  <c r="S3" i="65" a="1"/>
  <c r="S3" i="65" s="1"/>
  <c r="S10" i="65" a="1"/>
  <c r="S10" i="65" s="1"/>
  <c r="AP6" i="65"/>
  <c r="AP7" i="65"/>
  <c r="AP4" i="65"/>
  <c r="S10" i="66" a="1"/>
  <c r="S10" i="66" s="1"/>
  <c r="S10" i="67" a="1"/>
  <c r="S10" i="67" s="1"/>
  <c r="S10" i="68" a="1"/>
  <c r="S10" i="68" s="1"/>
  <c r="S3" i="69" a="1"/>
  <c r="S3" i="69" s="1"/>
  <c r="AP6" i="69"/>
  <c r="AP4" i="69"/>
  <c r="AI20" i="67"/>
  <c r="AI19" i="67"/>
  <c r="AB17" i="69" a="1"/>
  <c r="AB17" i="69" s="1"/>
  <c r="AA17" i="69" a="1"/>
  <c r="AA17" i="69" s="1"/>
  <c r="AB18" i="69" a="1"/>
  <c r="AB18" i="69" s="1"/>
  <c r="AB20" i="69" a="1"/>
  <c r="AB20" i="69" s="1"/>
  <c r="AA20" i="69" a="1"/>
  <c r="AA20" i="69" s="1"/>
  <c r="A15" i="69"/>
  <c r="Z14" i="69" a="1"/>
  <c r="Z14" i="69" s="1"/>
  <c r="B14" i="69"/>
  <c r="AB14" i="69" a="1"/>
  <c r="AB14" i="69" s="1"/>
  <c r="AB16" i="69" a="1"/>
  <c r="AB16" i="69" s="1"/>
  <c r="AB19" i="69" a="1"/>
  <c r="AB19" i="69" s="1"/>
  <c r="AA19" i="69" a="1"/>
  <c r="AA19" i="69" s="1"/>
  <c r="AB21" i="69" a="1"/>
  <c r="AB21" i="69" s="1"/>
  <c r="AA21" i="69" a="1"/>
  <c r="AA21" i="69" s="1"/>
  <c r="AB22" i="69" a="1"/>
  <c r="AB22" i="69" s="1"/>
  <c r="AB23" i="69" a="1"/>
  <c r="AB23" i="69" s="1"/>
  <c r="AA23" i="69" a="1"/>
  <c r="AA23" i="69" s="1"/>
  <c r="AB24" i="69" a="1"/>
  <c r="AB24" i="69" s="1"/>
  <c r="AB25" i="69" a="1"/>
  <c r="AB25" i="69" s="1"/>
  <c r="AA25" i="69" a="1"/>
  <c r="AA25" i="69" s="1"/>
  <c r="AB26" i="69" a="1"/>
  <c r="AB26" i="69" s="1"/>
  <c r="AB27" i="69" a="1"/>
  <c r="AB27" i="69" s="1"/>
  <c r="AA27" i="69" a="1"/>
  <c r="AA27" i="69" s="1"/>
  <c r="AB28" i="69" a="1"/>
  <c r="AB28" i="69" s="1"/>
  <c r="AB29" i="69" a="1"/>
  <c r="AB29" i="69" s="1"/>
  <c r="AA29" i="69" a="1"/>
  <c r="AA29" i="69" s="1"/>
  <c r="AB30" i="69" a="1"/>
  <c r="AB30" i="69" s="1"/>
  <c r="AB31" i="69" a="1"/>
  <c r="AB31" i="69" s="1"/>
  <c r="AA31" i="69" a="1"/>
  <c r="AA31" i="69" s="1"/>
  <c r="AB32" i="69" a="1"/>
  <c r="AB32" i="69" s="1"/>
  <c r="AB33" i="69" a="1"/>
  <c r="AB33" i="69" s="1"/>
  <c r="AA33" i="69" a="1"/>
  <c r="AA33" i="69" s="1"/>
  <c r="AB35" i="69" a="1"/>
  <c r="AB35" i="69" s="1"/>
  <c r="AA35" i="69" a="1"/>
  <c r="AA35" i="69" s="1"/>
  <c r="AB36" i="69" a="1"/>
  <c r="AB36" i="69" s="1"/>
  <c r="AB37" i="69" a="1"/>
  <c r="AB37" i="69" s="1"/>
  <c r="AA37" i="69" a="1"/>
  <c r="AA37" i="69" s="1"/>
  <c r="AB38" i="69" a="1"/>
  <c r="AB38" i="69" s="1"/>
  <c r="AB39" i="69" a="1"/>
  <c r="AB39" i="69" s="1"/>
  <c r="AA39" i="69" a="1"/>
  <c r="AA39" i="69" s="1"/>
  <c r="AB40" i="69" a="1"/>
  <c r="AB40" i="69" s="1"/>
  <c r="AB41" i="69" a="1"/>
  <c r="AB41" i="69" s="1"/>
  <c r="AA41" i="69" a="1"/>
  <c r="AA41" i="69" s="1"/>
  <c r="AP7" i="69"/>
  <c r="H44" i="69"/>
  <c r="AB42" i="69" a="1"/>
  <c r="AB42" i="69" s="1"/>
  <c r="AA42" i="69" a="1"/>
  <c r="AA42" i="69" s="1"/>
  <c r="I44" i="69"/>
  <c r="Z13" i="69" a="1"/>
  <c r="Z13" i="69" s="1"/>
  <c r="AA13" i="69" a="1"/>
  <c r="AA13" i="69" s="1"/>
  <c r="AB13" i="69" a="1"/>
  <c r="AB13" i="69" s="1"/>
  <c r="AI13" i="69" s="1"/>
  <c r="AA14" i="69" a="1"/>
  <c r="AA14" i="69" s="1"/>
  <c r="AA15" i="69" a="1"/>
  <c r="AA15" i="69" s="1"/>
  <c r="AA16" i="69" a="1"/>
  <c r="AA16" i="69" s="1"/>
  <c r="AA18" i="69" a="1"/>
  <c r="AA18" i="69" s="1"/>
  <c r="AA22" i="69" a="1"/>
  <c r="AA22" i="69" s="1"/>
  <c r="AA24" i="69" a="1"/>
  <c r="AA24" i="69" s="1"/>
  <c r="AA26" i="69" a="1"/>
  <c r="AA26" i="69" s="1"/>
  <c r="AA28" i="69" a="1"/>
  <c r="AA28" i="69" s="1"/>
  <c r="AA30" i="69" a="1"/>
  <c r="AA30" i="69" s="1"/>
  <c r="AA32" i="69" a="1"/>
  <c r="AA32" i="69" s="1"/>
  <c r="AA34" i="69" a="1"/>
  <c r="AA34" i="69" s="1"/>
  <c r="AA36" i="69" a="1"/>
  <c r="AA36" i="69" s="1"/>
  <c r="AA38" i="69" a="1"/>
  <c r="AA38" i="69" s="1"/>
  <c r="AA40" i="69" a="1"/>
  <c r="AA40" i="69" s="1"/>
  <c r="A15" i="68"/>
  <c r="Z14" i="68" a="1"/>
  <c r="Z14" i="68" s="1"/>
  <c r="B14" i="68"/>
  <c r="AB14" i="68" a="1"/>
  <c r="AB14" i="68" s="1"/>
  <c r="AA14" i="68" a="1"/>
  <c r="AA14" i="68" s="1"/>
  <c r="AB16" i="68" a="1"/>
  <c r="AB16" i="68" s="1"/>
  <c r="AA16" i="68" a="1"/>
  <c r="AA16" i="68" s="1"/>
  <c r="AB18" i="68" a="1"/>
  <c r="AB18" i="68" s="1"/>
  <c r="AA18" i="68" a="1"/>
  <c r="AA18" i="68" s="1"/>
  <c r="I44" i="68"/>
  <c r="H44" i="68"/>
  <c r="AB13" i="68" a="1"/>
  <c r="AB13" i="68" s="1"/>
  <c r="AA13" i="68" a="1"/>
  <c r="AA13" i="68" s="1"/>
  <c r="AB15" i="68" a="1"/>
  <c r="AB15" i="68" s="1"/>
  <c r="AA15" i="68" a="1"/>
  <c r="AA15" i="68" s="1"/>
  <c r="AB17" i="68" a="1"/>
  <c r="AB17" i="68" s="1"/>
  <c r="AB19" i="68" a="1"/>
  <c r="AB19" i="68" s="1"/>
  <c r="AP4" i="68"/>
  <c r="AP6" i="68"/>
  <c r="AP7" i="68"/>
  <c r="B13" i="68"/>
  <c r="AA17" i="68" a="1"/>
  <c r="AA17" i="68" s="1"/>
  <c r="AA19" i="68" a="1"/>
  <c r="AA19" i="68" s="1"/>
  <c r="AB20" i="68" a="1"/>
  <c r="AB20" i="68" s="1"/>
  <c r="AA20" i="68" a="1"/>
  <c r="AA20" i="68" s="1"/>
  <c r="AB22" i="68" a="1"/>
  <c r="AB22" i="68" s="1"/>
  <c r="AA22" i="68" a="1"/>
  <c r="AA22" i="68" s="1"/>
  <c r="AB23" i="68" a="1"/>
  <c r="AB23" i="68" s="1"/>
  <c r="AA23" i="68" a="1"/>
  <c r="AA23" i="68" s="1"/>
  <c r="AB28" i="68" a="1"/>
  <c r="AB28" i="68" s="1"/>
  <c r="AB29" i="68" a="1"/>
  <c r="AB29" i="68" s="1"/>
  <c r="AA29" i="68" a="1"/>
  <c r="AA29" i="68" s="1"/>
  <c r="AB30" i="68" a="1"/>
  <c r="AB30" i="68" s="1"/>
  <c r="AB31" i="68" a="1"/>
  <c r="AB31" i="68" s="1"/>
  <c r="AA31" i="68" a="1"/>
  <c r="AA31" i="68" s="1"/>
  <c r="Z13" i="68" a="1"/>
  <c r="Z13" i="68" s="1"/>
  <c r="AI20" i="68"/>
  <c r="AB21" i="68" a="1"/>
  <c r="AB21" i="68" s="1"/>
  <c r="AA21" i="68" a="1"/>
  <c r="AA21" i="68" s="1"/>
  <c r="AB24" i="68" a="1"/>
  <c r="AB24" i="68" s="1"/>
  <c r="AA24" i="68" a="1"/>
  <c r="AA24" i="68" s="1"/>
  <c r="AB25" i="68" a="1"/>
  <c r="AB25" i="68" s="1"/>
  <c r="AA25" i="68" a="1"/>
  <c r="AA25" i="68" s="1"/>
  <c r="AB26" i="68" a="1"/>
  <c r="AB26" i="68" s="1"/>
  <c r="AB27" i="68" a="1"/>
  <c r="AB27" i="68" s="1"/>
  <c r="AA27" i="68" a="1"/>
  <c r="AA27" i="68" s="1"/>
  <c r="AB32" i="68" a="1"/>
  <c r="AB32" i="68" s="1"/>
  <c r="AA32" i="68" a="1"/>
  <c r="AA32" i="68" s="1"/>
  <c r="AB33" i="68" a="1"/>
  <c r="AB33" i="68" s="1"/>
  <c r="AA33" i="68" a="1"/>
  <c r="AA33" i="68" s="1"/>
  <c r="AB34" i="68" a="1"/>
  <c r="AB34" i="68" s="1"/>
  <c r="AA34" i="68" a="1"/>
  <c r="AA34" i="68" s="1"/>
  <c r="AB35" i="68" a="1"/>
  <c r="AB35" i="68" s="1"/>
  <c r="AA35" i="68" a="1"/>
  <c r="AA35" i="68" s="1"/>
  <c r="AB36" i="68" a="1"/>
  <c r="AB36" i="68" s="1"/>
  <c r="AA36" i="68" a="1"/>
  <c r="AA36" i="68" s="1"/>
  <c r="AB37" i="68" a="1"/>
  <c r="AB37" i="68" s="1"/>
  <c r="AA37" i="68" a="1"/>
  <c r="AA37" i="68" s="1"/>
  <c r="AB38" i="68" a="1"/>
  <c r="AB38" i="68" s="1"/>
  <c r="AA38" i="68" a="1"/>
  <c r="AA38" i="68" s="1"/>
  <c r="AA39" i="68" a="1"/>
  <c r="AA39" i="68" s="1"/>
  <c r="AB40" i="68" a="1"/>
  <c r="AB40" i="68" s="1"/>
  <c r="AA40" i="68" a="1"/>
  <c r="AA40" i="68" s="1"/>
  <c r="AA41" i="68" a="1"/>
  <c r="AA41" i="68" s="1"/>
  <c r="AB42" i="68" a="1"/>
  <c r="AB42" i="68" s="1"/>
  <c r="AB43" i="68" a="1"/>
  <c r="AB43" i="68" s="1"/>
  <c r="AA43" i="68" a="1"/>
  <c r="AA43" i="68" s="1"/>
  <c r="AA26" i="68" a="1"/>
  <c r="AA26" i="68" s="1"/>
  <c r="AA28" i="68" a="1"/>
  <c r="AA28" i="68" s="1"/>
  <c r="AA30" i="68" a="1"/>
  <c r="AA30" i="68" s="1"/>
  <c r="AA42" i="68" a="1"/>
  <c r="AA42" i="68" s="1"/>
  <c r="I44" i="67"/>
  <c r="AA13" i="67" a="1"/>
  <c r="AA13" i="67" s="1"/>
  <c r="AB13" i="67" a="1"/>
  <c r="AB13" i="67" s="1"/>
  <c r="AP5" i="67"/>
  <c r="Z13" i="67" a="1"/>
  <c r="Z13" i="67" s="1"/>
  <c r="A14" i="67"/>
  <c r="AB17" i="67" a="1"/>
  <c r="AB17" i="67" s="1"/>
  <c r="AA17" i="67" a="1"/>
  <c r="AA17" i="67" s="1"/>
  <c r="AB18" i="67" a="1"/>
  <c r="AB18" i="67" s="1"/>
  <c r="AB20" i="67" a="1"/>
  <c r="AB20" i="67" s="1"/>
  <c r="AA20" i="67" a="1"/>
  <c r="AA20" i="67" s="1"/>
  <c r="AB39" i="67" a="1"/>
  <c r="AB39" i="67" s="1"/>
  <c r="AA39" i="67" a="1"/>
  <c r="AA39" i="67" s="1"/>
  <c r="AB40" i="67" a="1"/>
  <c r="AB40" i="67" s="1"/>
  <c r="AB41" i="67" a="1"/>
  <c r="AB41" i="67" s="1"/>
  <c r="AA41" i="67" a="1"/>
  <c r="AA41" i="67" s="1"/>
  <c r="AB42" i="67" a="1"/>
  <c r="AB42" i="67" s="1"/>
  <c r="AA43" i="67" a="1"/>
  <c r="AA43" i="67" s="1"/>
  <c r="AP4" i="67"/>
  <c r="AP6" i="67"/>
  <c r="AB14" i="67" a="1"/>
  <c r="AB14" i="67" s="1"/>
  <c r="AA14" i="67" a="1"/>
  <c r="AA14" i="67" s="1"/>
  <c r="AB19" i="67" a="1"/>
  <c r="AB19" i="67" s="1"/>
  <c r="AA19" i="67" a="1"/>
  <c r="AA19" i="67" s="1"/>
  <c r="AB21" i="67" a="1"/>
  <c r="AB21" i="67" s="1"/>
  <c r="AA21" i="67" a="1"/>
  <c r="AA21" i="67" s="1"/>
  <c r="AB22" i="67" a="1"/>
  <c r="AB22" i="67" s="1"/>
  <c r="AA22" i="67" a="1"/>
  <c r="AA22" i="67" s="1"/>
  <c r="AB23" i="67" a="1"/>
  <c r="AB23" i="67" s="1"/>
  <c r="AA23" i="67" a="1"/>
  <c r="AA23" i="67" s="1"/>
  <c r="AB24" i="67" a="1"/>
  <c r="AB24" i="67" s="1"/>
  <c r="AB25" i="67" a="1"/>
  <c r="AB25" i="67" s="1"/>
  <c r="AA25" i="67" a="1"/>
  <c r="AA25" i="67" s="1"/>
  <c r="AB26" i="67" a="1"/>
  <c r="AB26" i="67" s="1"/>
  <c r="AB27" i="67" a="1"/>
  <c r="AB27" i="67" s="1"/>
  <c r="AA27" i="67" a="1"/>
  <c r="AA27" i="67" s="1"/>
  <c r="AB28" i="67" a="1"/>
  <c r="AB28" i="67" s="1"/>
  <c r="AB29" i="67" a="1"/>
  <c r="AB29" i="67" s="1"/>
  <c r="AA29" i="67" a="1"/>
  <c r="AA29" i="67" s="1"/>
  <c r="AB31" i="67" a="1"/>
  <c r="AB31" i="67" s="1"/>
  <c r="AA31" i="67" a="1"/>
  <c r="AA31" i="67" s="1"/>
  <c r="AB32" i="67" a="1"/>
  <c r="AB32" i="67" s="1"/>
  <c r="AB33" i="67" a="1"/>
  <c r="AB33" i="67" s="1"/>
  <c r="AA33" i="67" a="1"/>
  <c r="AA33" i="67" s="1"/>
  <c r="AB34" i="67" a="1"/>
  <c r="AB34" i="67" s="1"/>
  <c r="AB35" i="67" a="1"/>
  <c r="AB35" i="67" s="1"/>
  <c r="AA35" i="67" a="1"/>
  <c r="AA35" i="67" s="1"/>
  <c r="AB36" i="67" a="1"/>
  <c r="AB36" i="67" s="1"/>
  <c r="AB37" i="67" a="1"/>
  <c r="AB37" i="67" s="1"/>
  <c r="AA37" i="67" a="1"/>
  <c r="AA37" i="67" s="1"/>
  <c r="AA15" i="67" a="1"/>
  <c r="AA15" i="67" s="1"/>
  <c r="AB15" i="67" a="1"/>
  <c r="AB15" i="67" s="1"/>
  <c r="AA16" i="67" a="1"/>
  <c r="AA16" i="67" s="1"/>
  <c r="AA18" i="67" a="1"/>
  <c r="AA18" i="67" s="1"/>
  <c r="AA24" i="67" a="1"/>
  <c r="AA24" i="67" s="1"/>
  <c r="AA26" i="67" a="1"/>
  <c r="AA26" i="67" s="1"/>
  <c r="AA28" i="67" a="1"/>
  <c r="AA28" i="67" s="1"/>
  <c r="AA30" i="67" a="1"/>
  <c r="AA30" i="67" s="1"/>
  <c r="AA32" i="67" a="1"/>
  <c r="AA32" i="67" s="1"/>
  <c r="AA34" i="67" a="1"/>
  <c r="AA34" i="67" s="1"/>
  <c r="AA36" i="67" a="1"/>
  <c r="AA36" i="67" s="1"/>
  <c r="AA38" i="67" a="1"/>
  <c r="AA38" i="67" s="1"/>
  <c r="AA40" i="67" a="1"/>
  <c r="AA40" i="67" s="1"/>
  <c r="AA42" i="67" a="1"/>
  <c r="AA42" i="67" s="1"/>
  <c r="H44" i="67"/>
  <c r="AA14" i="66" a="1"/>
  <c r="AA14" i="66" s="1"/>
  <c r="AB16" i="66" a="1"/>
  <c r="AB16" i="66" s="1"/>
  <c r="AA16" i="66" a="1"/>
  <c r="AA16" i="66" s="1"/>
  <c r="AB17" i="66" a="1"/>
  <c r="AB17" i="66" s="1"/>
  <c r="I44" i="66"/>
  <c r="H54" i="66" s="1"/>
  <c r="H57" i="66" s="1"/>
  <c r="AA13" i="66" a="1"/>
  <c r="AA13" i="66" s="1"/>
  <c r="AB15" i="66" a="1"/>
  <c r="AB15" i="66" s="1"/>
  <c r="AA15" i="66" a="1"/>
  <c r="AA15" i="66" s="1"/>
  <c r="H44" i="66"/>
  <c r="AB18" i="66" a="1"/>
  <c r="AB18" i="66" s="1"/>
  <c r="AA18" i="66" a="1"/>
  <c r="AA18" i="66" s="1"/>
  <c r="S2" i="66" a="1"/>
  <c r="S2" i="66" s="1"/>
  <c r="Z13" i="66" a="1"/>
  <c r="Z13" i="66" s="1"/>
  <c r="AI20" i="66"/>
  <c r="A14" i="66"/>
  <c r="AB22" i="66" a="1"/>
  <c r="AB22" i="66" s="1"/>
  <c r="AA22" i="66" a="1"/>
  <c r="AA22" i="66" s="1"/>
  <c r="AB23" i="66" a="1"/>
  <c r="AB23" i="66" s="1"/>
  <c r="AB24" i="66" a="1"/>
  <c r="AB24" i="66" s="1"/>
  <c r="AA24" i="66" a="1"/>
  <c r="AA24" i="66" s="1"/>
  <c r="AB25" i="66" a="1"/>
  <c r="AB25" i="66" s="1"/>
  <c r="AB26" i="66" a="1"/>
  <c r="AB26" i="66" s="1"/>
  <c r="AA26" i="66" a="1"/>
  <c r="AA26" i="66" s="1"/>
  <c r="AB27" i="66" a="1"/>
  <c r="AB27" i="66" s="1"/>
  <c r="AB28" i="66" a="1"/>
  <c r="AB28" i="66" s="1"/>
  <c r="AA28" i="66" a="1"/>
  <c r="AA28" i="66" s="1"/>
  <c r="AB29" i="66" a="1"/>
  <c r="AB29" i="66" s="1"/>
  <c r="AB30" i="66" a="1"/>
  <c r="AB30" i="66" s="1"/>
  <c r="AA30" i="66" a="1"/>
  <c r="AA30" i="66" s="1"/>
  <c r="AB31" i="66" a="1"/>
  <c r="AB31" i="66" s="1"/>
  <c r="AB32" i="66" a="1"/>
  <c r="AB32" i="66" s="1"/>
  <c r="AA32" i="66" a="1"/>
  <c r="AA32" i="66" s="1"/>
  <c r="AB34" i="66" a="1"/>
  <c r="AB34" i="66" s="1"/>
  <c r="AA34" i="66" a="1"/>
  <c r="AA34" i="66" s="1"/>
  <c r="AB35" i="66" a="1"/>
  <c r="AB35" i="66" s="1"/>
  <c r="AB36" i="66" a="1"/>
  <c r="AB36" i="66" s="1"/>
  <c r="AA36" i="66" a="1"/>
  <c r="AA36" i="66" s="1"/>
  <c r="AA37" i="66" a="1"/>
  <c r="AA37" i="66" s="1"/>
  <c r="AB38" i="66" a="1"/>
  <c r="AB38" i="66" s="1"/>
  <c r="AA38" i="66" a="1"/>
  <c r="AA38" i="66" s="1"/>
  <c r="AB39" i="66" a="1"/>
  <c r="AB39" i="66" s="1"/>
  <c r="AA39" i="66" a="1"/>
  <c r="AA39" i="66" s="1"/>
  <c r="AA40" i="66" a="1"/>
  <c r="AA40" i="66" s="1"/>
  <c r="AA41" i="66" a="1"/>
  <c r="AA41" i="66" s="1"/>
  <c r="AP5" i="66"/>
  <c r="AP4" i="66"/>
  <c r="AP6" i="66"/>
  <c r="AA17" i="66" a="1"/>
  <c r="AA17" i="66" s="1"/>
  <c r="AB19" i="66" a="1"/>
  <c r="AB19" i="66" s="1"/>
  <c r="AB21" i="66" a="1"/>
  <c r="AB21" i="66" s="1"/>
  <c r="AA19" i="66" a="1"/>
  <c r="AA19" i="66" s="1"/>
  <c r="AA20" i="66" a="1"/>
  <c r="AA20" i="66" s="1"/>
  <c r="AA21" i="66" a="1"/>
  <c r="AA21" i="66" s="1"/>
  <c r="AA23" i="66" a="1"/>
  <c r="AA23" i="66" s="1"/>
  <c r="AA25" i="66" a="1"/>
  <c r="AA25" i="66" s="1"/>
  <c r="AA27" i="66" a="1"/>
  <c r="AA27" i="66" s="1"/>
  <c r="AA29" i="66" a="1"/>
  <c r="AA29" i="66" s="1"/>
  <c r="AA31" i="66" a="1"/>
  <c r="AA31" i="66" s="1"/>
  <c r="AA33" i="66" a="1"/>
  <c r="AA33" i="66" s="1"/>
  <c r="AA35" i="66" a="1"/>
  <c r="AA35" i="66" s="1"/>
  <c r="AB42" i="66" a="1"/>
  <c r="AB42" i="66" s="1"/>
  <c r="AA42" i="66" a="1"/>
  <c r="AA42" i="66" s="1"/>
  <c r="B13" i="65"/>
  <c r="A15" i="65"/>
  <c r="Z14" i="65" a="1"/>
  <c r="Z14" i="65" s="1"/>
  <c r="B14" i="65"/>
  <c r="AA14" i="65" a="1"/>
  <c r="AA14" i="65" s="1"/>
  <c r="S14" i="65" a="1"/>
  <c r="S14" i="65" s="1"/>
  <c r="AA16" i="65" a="1"/>
  <c r="AA16" i="65" s="1"/>
  <c r="AA17" i="65" a="1"/>
  <c r="AA17" i="65" s="1"/>
  <c r="AA22" i="65" a="1"/>
  <c r="AA22" i="65" s="1"/>
  <c r="AA24" i="65" a="1"/>
  <c r="AA24" i="65" s="1"/>
  <c r="AA26" i="65" a="1"/>
  <c r="AA26" i="65" s="1"/>
  <c r="AA28" i="65" a="1"/>
  <c r="AA28" i="65" s="1"/>
  <c r="AA30" i="65" a="1"/>
  <c r="AA30" i="65" s="1"/>
  <c r="AA32" i="65" a="1"/>
  <c r="AA32" i="65" s="1"/>
  <c r="AA34" i="65" a="1"/>
  <c r="AA34" i="65" s="1"/>
  <c r="AA36" i="65" a="1"/>
  <c r="AA36" i="65" s="1"/>
  <c r="AA38" i="65" a="1"/>
  <c r="AA38" i="65" s="1"/>
  <c r="AA40" i="65" a="1"/>
  <c r="AA40" i="65" s="1"/>
  <c r="AA42" i="65" a="1"/>
  <c r="AA42" i="65" s="1"/>
  <c r="I44" i="65"/>
  <c r="H44" i="65"/>
  <c r="AA13" i="65" a="1"/>
  <c r="AA13" i="65" s="1"/>
  <c r="AI20" i="65"/>
  <c r="AA15" i="65" a="1"/>
  <c r="AA15" i="65" s="1"/>
  <c r="AA18" i="65" a="1"/>
  <c r="AA18" i="65" s="1"/>
  <c r="K10" i="65" a="1"/>
  <c r="K10" i="65" s="1"/>
  <c r="H10" i="65" a="1"/>
  <c r="H10" i="65" s="1"/>
  <c r="Z13" i="65" a="1"/>
  <c r="Z13" i="65" s="1"/>
  <c r="S13" i="65" s="1" a="1"/>
  <c r="S13" i="65" s="1"/>
  <c r="B13" i="64"/>
  <c r="B14" i="64"/>
  <c r="A15" i="64"/>
  <c r="Z14" i="64" a="1"/>
  <c r="Z14" i="64" s="1"/>
  <c r="S14" i="64" s="1" a="1"/>
  <c r="S14" i="64" s="1"/>
  <c r="AA19" i="64" a="1"/>
  <c r="AA19" i="64" s="1"/>
  <c r="AA21" i="64" a="1"/>
  <c r="AA21" i="64" s="1"/>
  <c r="AA23" i="64" a="1"/>
  <c r="AA23" i="64" s="1"/>
  <c r="AA25" i="64" a="1"/>
  <c r="AA25" i="64" s="1"/>
  <c r="AA27" i="64" a="1"/>
  <c r="AA27" i="64" s="1"/>
  <c r="H44" i="64"/>
  <c r="AA17" i="64" a="1"/>
  <c r="AA17" i="64" s="1"/>
  <c r="AA20" i="64" a="1"/>
  <c r="AA20" i="64" s="1"/>
  <c r="Z13" i="64" a="1"/>
  <c r="Z13" i="64" s="1"/>
  <c r="AA13" i="64" a="1"/>
  <c r="AA13" i="64" s="1"/>
  <c r="AA14" i="64" a="1"/>
  <c r="AA14" i="64" s="1"/>
  <c r="AA15" i="64" a="1"/>
  <c r="AA15" i="64" s="1"/>
  <c r="AA16" i="64" a="1"/>
  <c r="AA16" i="64" s="1"/>
  <c r="AA18" i="64" a="1"/>
  <c r="AA18" i="64" s="1"/>
  <c r="AA22" i="64" a="1"/>
  <c r="AA22" i="64" s="1"/>
  <c r="AA24" i="64" a="1"/>
  <c r="AA24" i="64" s="1"/>
  <c r="AA26" i="64" a="1"/>
  <c r="AA26" i="64" s="1"/>
  <c r="AA28" i="64" a="1"/>
  <c r="AA28" i="64" s="1"/>
  <c r="AA29" i="64" a="1"/>
  <c r="AA29" i="64" s="1"/>
  <c r="AA31" i="64" a="1"/>
  <c r="AA31" i="64" s="1"/>
  <c r="AA33" i="64" a="1"/>
  <c r="AA33" i="64" s="1"/>
  <c r="AA35" i="64" a="1"/>
  <c r="AA35" i="64" s="1"/>
  <c r="I44" i="64"/>
  <c r="AA36" i="64" a="1"/>
  <c r="AA36" i="64" s="1"/>
  <c r="AA38" i="64" a="1"/>
  <c r="AA38" i="64" s="1"/>
  <c r="AA40" i="64" a="1"/>
  <c r="AA40" i="64" s="1"/>
  <c r="AA42" i="64" a="1"/>
  <c r="AA42" i="64" s="1"/>
  <c r="AA37" i="64" a="1"/>
  <c r="AA37" i="64" s="1"/>
  <c r="AA39" i="64" a="1"/>
  <c r="AA39" i="64" s="1"/>
  <c r="AA41" i="64" a="1"/>
  <c r="AA41" i="64" s="1"/>
  <c r="AA43" i="64" a="1"/>
  <c r="AA43" i="64" s="1"/>
  <c r="AA14" i="63" a="1"/>
  <c r="AA14" i="63" s="1"/>
  <c r="AA16" i="63" a="1"/>
  <c r="AA16" i="63" s="1"/>
  <c r="AA22" i="63" a="1"/>
  <c r="AA22" i="63" s="1"/>
  <c r="AA24" i="63" a="1"/>
  <c r="AA24" i="63" s="1"/>
  <c r="AA26" i="63" a="1"/>
  <c r="AA26" i="63" s="1"/>
  <c r="H44" i="63"/>
  <c r="I44" i="63"/>
  <c r="AA13" i="63" a="1"/>
  <c r="AA13" i="63" s="1"/>
  <c r="AI20" i="63"/>
  <c r="AA15" i="63" a="1"/>
  <c r="AA15" i="63" s="1"/>
  <c r="AA18" i="63" a="1"/>
  <c r="AA18" i="63" s="1"/>
  <c r="AP5" i="63"/>
  <c r="Z13" i="63" a="1"/>
  <c r="Z13" i="63" s="1"/>
  <c r="S13" i="63" s="1" a="1"/>
  <c r="S13" i="63" s="1"/>
  <c r="A14" i="63"/>
  <c r="AA28" i="63" a="1"/>
  <c r="AA28" i="63" s="1"/>
  <c r="AA30" i="63" a="1"/>
  <c r="AA30" i="63" s="1"/>
  <c r="AA32" i="63" a="1"/>
  <c r="AA32" i="63" s="1"/>
  <c r="AA34" i="63" a="1"/>
  <c r="AA34" i="63" s="1"/>
  <c r="AA36" i="63" a="1"/>
  <c r="AA36" i="63" s="1"/>
  <c r="AA38" i="63" a="1"/>
  <c r="AA38" i="63" s="1"/>
  <c r="AA40" i="63" a="1"/>
  <c r="AA40" i="63" s="1"/>
  <c r="AA42" i="63" a="1"/>
  <c r="AA42" i="63" s="1"/>
  <c r="AP4" i="63"/>
  <c r="AP6" i="63"/>
  <c r="AA17" i="63" a="1"/>
  <c r="AA17" i="63" s="1"/>
  <c r="AA19" i="63" a="1"/>
  <c r="AA19" i="63" s="1"/>
  <c r="AA20" i="63" a="1"/>
  <c r="AA20" i="63" s="1"/>
  <c r="AA21" i="63" a="1"/>
  <c r="AA21" i="63" s="1"/>
  <c r="AA23" i="63" a="1"/>
  <c r="AA23" i="63" s="1"/>
  <c r="AA25" i="63" a="1"/>
  <c r="AA25" i="63" s="1"/>
  <c r="AA27" i="63" a="1"/>
  <c r="AA27" i="63" s="1"/>
  <c r="AA43" i="63" a="1"/>
  <c r="AA43" i="63" s="1"/>
  <c r="AP6" i="62"/>
  <c r="AP7" i="62"/>
  <c r="AP4" i="62"/>
  <c r="AB42" i="62" a="1"/>
  <c r="AB42" i="62" s="1"/>
  <c r="AI19" i="62"/>
  <c r="AB36" i="62" a="1"/>
  <c r="AB36" i="62" s="1"/>
  <c r="AB38" i="62" a="1"/>
  <c r="AB38" i="62" s="1"/>
  <c r="AB40" i="62" a="1"/>
  <c r="AB40" i="62" s="1"/>
  <c r="AB37" i="62" a="1"/>
  <c r="AB37" i="62" s="1"/>
  <c r="AB39" i="62" a="1"/>
  <c r="AB39" i="62" s="1"/>
  <c r="AB41" i="62" a="1"/>
  <c r="AB41" i="62" s="1"/>
  <c r="A15" i="62"/>
  <c r="Z14" i="62" a="1"/>
  <c r="Z14" i="62" s="1"/>
  <c r="B14" i="62"/>
  <c r="AA14" i="62" a="1"/>
  <c r="AA14" i="62" s="1"/>
  <c r="S14" i="62" a="1"/>
  <c r="S14" i="62" s="1"/>
  <c r="AA16" i="62" a="1"/>
  <c r="AA16" i="62" s="1"/>
  <c r="AA17" i="62" a="1"/>
  <c r="AA17" i="62" s="1"/>
  <c r="AA22" i="62" a="1"/>
  <c r="AA22" i="62" s="1"/>
  <c r="AA24" i="62" a="1"/>
  <c r="AA24" i="62" s="1"/>
  <c r="AA26" i="62" a="1"/>
  <c r="AA26" i="62" s="1"/>
  <c r="AA28" i="62" a="1"/>
  <c r="AA28" i="62" s="1"/>
  <c r="AA30" i="62" a="1"/>
  <c r="AA30" i="62" s="1"/>
  <c r="AA32" i="62" a="1"/>
  <c r="AA32" i="62" s="1"/>
  <c r="AA34" i="62" a="1"/>
  <c r="AA34" i="62" s="1"/>
  <c r="AA36" i="62" a="1"/>
  <c r="AA36" i="62" s="1"/>
  <c r="AA38" i="62" a="1"/>
  <c r="AA38" i="62" s="1"/>
  <c r="AA40" i="62" a="1"/>
  <c r="AA40" i="62" s="1"/>
  <c r="AA42" i="62" a="1"/>
  <c r="AA42" i="62" s="1"/>
  <c r="I44" i="62"/>
  <c r="AA13" i="62" a="1"/>
  <c r="AA13" i="62" s="1"/>
  <c r="AI20" i="62"/>
  <c r="AA15" i="62" a="1"/>
  <c r="AA15" i="62" s="1"/>
  <c r="AA18" i="62" a="1"/>
  <c r="AA18" i="62" s="1"/>
  <c r="K10" i="62" a="1"/>
  <c r="K10" i="62" s="1"/>
  <c r="H10" i="62" a="1"/>
  <c r="H10" i="62" s="1"/>
  <c r="Z13" i="62" a="1"/>
  <c r="Z13" i="62" s="1"/>
  <c r="B13" i="61"/>
  <c r="AB18" i="61" a="1"/>
  <c r="AB18" i="61" s="1"/>
  <c r="AB14" i="61" a="1"/>
  <c r="AB14" i="61" s="1"/>
  <c r="AB15" i="61" a="1"/>
  <c r="AB15" i="61" s="1"/>
  <c r="S3" i="61" a="1"/>
  <c r="S3" i="61" s="1"/>
  <c r="AP6" i="61"/>
  <c r="AP7" i="61"/>
  <c r="AP4" i="61"/>
  <c r="S10" i="61" a="1"/>
  <c r="S10" i="61" s="1"/>
  <c r="A15" i="61"/>
  <c r="Z14" i="61" a="1"/>
  <c r="Z14" i="61" s="1"/>
  <c r="B14" i="61"/>
  <c r="AB17" i="61" a="1"/>
  <c r="AB17" i="61" s="1"/>
  <c r="AA17" i="61" a="1"/>
  <c r="AA17" i="61" s="1"/>
  <c r="AA19" i="61" a="1"/>
  <c r="AA19" i="61" s="1"/>
  <c r="AB19" i="61" a="1"/>
  <c r="AB19" i="61" s="1"/>
  <c r="AB21" i="61" a="1"/>
  <c r="AB21" i="61" s="1"/>
  <c r="AA21" i="61" a="1"/>
  <c r="AA21" i="61" s="1"/>
  <c r="AB22" i="61" a="1"/>
  <c r="AB22" i="61" s="1"/>
  <c r="AB23" i="61" a="1"/>
  <c r="AB23" i="61" s="1"/>
  <c r="AA23" i="61" a="1"/>
  <c r="AA23" i="61" s="1"/>
  <c r="AB24" i="61" a="1"/>
  <c r="AB24" i="61" s="1"/>
  <c r="AF17" i="61" a="1"/>
  <c r="AF17" i="61" s="1"/>
  <c r="AI19" i="61"/>
  <c r="AI20" i="61"/>
  <c r="AB16" i="61" a="1"/>
  <c r="AB16" i="61" s="1"/>
  <c r="AB20" i="61" a="1"/>
  <c r="AB20" i="61" s="1"/>
  <c r="AA20" i="61" a="1"/>
  <c r="AA20" i="61" s="1"/>
  <c r="AB25" i="61" a="1"/>
  <c r="AB25" i="61" s="1"/>
  <c r="AA25" i="61" a="1"/>
  <c r="AA25" i="61" s="1"/>
  <c r="AB26" i="61" a="1"/>
  <c r="AB26" i="61" s="1"/>
  <c r="AB27" i="61" a="1"/>
  <c r="AB27" i="61" s="1"/>
  <c r="AA27" i="61" a="1"/>
  <c r="AA27" i="61" s="1"/>
  <c r="AB28" i="61" a="1"/>
  <c r="AB28" i="61" s="1"/>
  <c r="AB29" i="61" a="1"/>
  <c r="AB29" i="61" s="1"/>
  <c r="AA29" i="61" a="1"/>
  <c r="AA29" i="61" s="1"/>
  <c r="AB30" i="61" a="1"/>
  <c r="AB30" i="61" s="1"/>
  <c r="AB31" i="61" a="1"/>
  <c r="AB31" i="61" s="1"/>
  <c r="AA31" i="61" a="1"/>
  <c r="AA31" i="61" s="1"/>
  <c r="AB33" i="61" a="1"/>
  <c r="AB33" i="61" s="1"/>
  <c r="AA33" i="61" a="1"/>
  <c r="AA33" i="61" s="1"/>
  <c r="AB34" i="61" a="1"/>
  <c r="AB34" i="61" s="1"/>
  <c r="AB35" i="61" a="1"/>
  <c r="AB35" i="61" s="1"/>
  <c r="AA35" i="61" a="1"/>
  <c r="AA35" i="61" s="1"/>
  <c r="AB36" i="61" a="1"/>
  <c r="AB36" i="61" s="1"/>
  <c r="AB37" i="61" a="1"/>
  <c r="AB37" i="61" s="1"/>
  <c r="AA37" i="61" a="1"/>
  <c r="AA37" i="61" s="1"/>
  <c r="AB38" i="61" a="1"/>
  <c r="AB38" i="61" s="1"/>
  <c r="AA38" i="61" a="1"/>
  <c r="AA38" i="61" s="1"/>
  <c r="AF39" i="61" a="1"/>
  <c r="AF39" i="61" s="1"/>
  <c r="AB39" i="61" a="1"/>
  <c r="AB39" i="61" s="1"/>
  <c r="AA39" i="61" a="1"/>
  <c r="AA39" i="61" s="1"/>
  <c r="AF14" i="61" a="1"/>
  <c r="AF14" i="61" s="1"/>
  <c r="AF24" i="61" a="1"/>
  <c r="AF24" i="61" s="1"/>
  <c r="AB40" i="61" a="1"/>
  <c r="AB40" i="61" s="1"/>
  <c r="AA40" i="61" a="1"/>
  <c r="AA40" i="61" s="1"/>
  <c r="AB41" i="61" a="1"/>
  <c r="AB41" i="61" s="1"/>
  <c r="AB42" i="61" a="1"/>
  <c r="AB42" i="61" s="1"/>
  <c r="AA42" i="61" a="1"/>
  <c r="AA42" i="61" s="1"/>
  <c r="AB43" i="61" a="1"/>
  <c r="AB43" i="61" s="1"/>
  <c r="I44" i="61"/>
  <c r="AF18" i="61" a="1"/>
  <c r="AF18" i="61" s="1"/>
  <c r="Z13" i="61" a="1"/>
  <c r="Z13" i="61" s="1"/>
  <c r="AA13" i="61" a="1"/>
  <c r="AA13" i="61" s="1"/>
  <c r="AB13" i="61" a="1"/>
  <c r="AB13" i="61" s="1"/>
  <c r="AA14" i="61" a="1"/>
  <c r="AA14" i="61" s="1"/>
  <c r="AA15" i="61" a="1"/>
  <c r="AA15" i="61" s="1"/>
  <c r="AA16" i="61" a="1"/>
  <c r="AA16" i="61" s="1"/>
  <c r="AA18" i="61" a="1"/>
  <c r="AA18" i="61" s="1"/>
  <c r="AA22" i="61" a="1"/>
  <c r="AA22" i="61" s="1"/>
  <c r="AA24" i="61" a="1"/>
  <c r="AA24" i="61" s="1"/>
  <c r="AA26" i="61" a="1"/>
  <c r="AA26" i="61" s="1"/>
  <c r="AA28" i="61" a="1"/>
  <c r="AA28" i="61" s="1"/>
  <c r="AA30" i="61" a="1"/>
  <c r="AA30" i="61" s="1"/>
  <c r="AA32" i="61" a="1"/>
  <c r="AA32" i="61" s="1"/>
  <c r="AA34" i="61" a="1"/>
  <c r="AA34" i="61" s="1"/>
  <c r="AA36" i="61" a="1"/>
  <c r="AA36" i="61" s="1"/>
  <c r="AI21" i="57" a="1"/>
  <c r="AI21" i="57" s="1"/>
  <c r="AI21" i="58" a="1"/>
  <c r="AI21" i="58"/>
  <c r="AI21" i="59" a="1"/>
  <c r="AI21" i="59" s="1"/>
  <c r="J99" i="66" l="1"/>
  <c r="G99" i="66"/>
  <c r="I107" i="66"/>
  <c r="I77" i="66" s="1" a="1"/>
  <c r="I77" i="66" s="1"/>
  <c r="J223" i="66"/>
  <c r="J161" i="66"/>
  <c r="K174" i="66"/>
  <c r="F133" i="66"/>
  <c r="K138" i="66"/>
  <c r="G223" i="66"/>
  <c r="M181" i="66"/>
  <c r="M90" i="66" s="1" a="1"/>
  <c r="M90" i="66" s="1"/>
  <c r="G130" i="66"/>
  <c r="J130" i="66"/>
  <c r="J69" i="66" s="1" a="1"/>
  <c r="J69" i="66" s="1"/>
  <c r="F171" i="66"/>
  <c r="F80" i="66" s="1" a="1"/>
  <c r="F80" i="66" s="1"/>
  <c r="J192" i="66"/>
  <c r="G192" i="66"/>
  <c r="G69" i="66" s="1" a="1"/>
  <c r="G69" i="66" s="1"/>
  <c r="G164" i="66"/>
  <c r="G72" i="66" s="1" a="1"/>
  <c r="G72" i="66" s="1"/>
  <c r="G161" i="66"/>
  <c r="J164" i="66"/>
  <c r="J72" i="66" s="1" a="1"/>
  <c r="J72" i="66" s="1"/>
  <c r="K178" i="66"/>
  <c r="K87" i="66" s="1" a="1"/>
  <c r="K87" i="66" s="1"/>
  <c r="F102" i="66"/>
  <c r="L59" i="66"/>
  <c r="N107" i="66"/>
  <c r="N77" i="66" s="1" a="1"/>
  <c r="N77" i="66" s="1"/>
  <c r="H60" i="66"/>
  <c r="H58" i="66"/>
  <c r="B182" i="66" s="1"/>
  <c r="O175" i="66"/>
  <c r="O84" i="66" s="1" a="1"/>
  <c r="O84" i="66" s="1"/>
  <c r="O171" i="66"/>
  <c r="O80" i="66" s="1" a="1"/>
  <c r="O80" i="66" s="1"/>
  <c r="O179" i="66"/>
  <c r="O88" i="66" s="1" a="1"/>
  <c r="O88" i="66" s="1"/>
  <c r="H61" i="66"/>
  <c r="S14" i="69" a="1"/>
  <c r="S14" i="69" s="1"/>
  <c r="B91" i="67" a="1"/>
  <c r="B91" i="67" s="1"/>
  <c r="J69" i="67" a="1"/>
  <c r="J69" i="67" s="1"/>
  <c r="H65" i="65" a="1"/>
  <c r="H65" i="65" s="1"/>
  <c r="B91" i="65" a="1"/>
  <c r="B91" i="65" s="1"/>
  <c r="J69" i="63" a="1"/>
  <c r="J69" i="63" s="1"/>
  <c r="O69" i="61" a="1"/>
  <c r="O69" i="61" s="1"/>
  <c r="O69" i="59" a="1"/>
  <c r="O69" i="59" s="1"/>
  <c r="H188" i="57" a="1"/>
  <c r="H188" i="57" s="1"/>
  <c r="H95" i="57" a="1"/>
  <c r="H95" i="57" s="1"/>
  <c r="J157" i="57"/>
  <c r="J65" i="57" s="1" a="1"/>
  <c r="J65" i="57" s="1"/>
  <c r="H219" i="57" a="1"/>
  <c r="H219" i="57" s="1"/>
  <c r="L69" i="57" a="1"/>
  <c r="L69" i="57" s="1"/>
  <c r="H65" i="57" a="1"/>
  <c r="H65" i="57" s="1"/>
  <c r="H64" i="57" a="1"/>
  <c r="H64" i="57" s="1"/>
  <c r="O69" i="57" a="1"/>
  <c r="O69" i="57" s="1"/>
  <c r="O179" i="57"/>
  <c r="O88" i="57" s="1" a="1"/>
  <c r="O88" i="57" s="1"/>
  <c r="O175" i="57"/>
  <c r="O84" i="57" s="1" a="1"/>
  <c r="O84" i="57" s="1"/>
  <c r="O171" i="57"/>
  <c r="O80" i="57" s="1" a="1"/>
  <c r="O80" i="57" s="1"/>
  <c r="N72" i="57" a="1"/>
  <c r="N72" i="57" s="1"/>
  <c r="H64" i="58" a="1"/>
  <c r="H64" i="58" s="1"/>
  <c r="Q89" i="58"/>
  <c r="Q84" i="58"/>
  <c r="Q80" i="58"/>
  <c r="Q74" i="58" a="1"/>
  <c r="Q74" i="58" s="1"/>
  <c r="O88" i="58" a="1"/>
  <c r="O88" i="58" s="1"/>
  <c r="O84" i="58" a="1"/>
  <c r="O84" i="58" s="1"/>
  <c r="O80" i="58" a="1"/>
  <c r="O80" i="58" s="1"/>
  <c r="F78" i="58" a="1"/>
  <c r="F78" i="58" s="1"/>
  <c r="K77" i="58" a="1"/>
  <c r="K77" i="58" s="1"/>
  <c r="F88" i="58" a="1"/>
  <c r="F88" i="58" s="1"/>
  <c r="K83" i="58" a="1"/>
  <c r="K83" i="58" s="1"/>
  <c r="H91" i="58" a="1"/>
  <c r="H91" i="58" s="1"/>
  <c r="O69" i="58" a="1"/>
  <c r="O69" i="58" s="1"/>
  <c r="L69" i="58" a="1"/>
  <c r="L69" i="58" s="1"/>
  <c r="H65" i="58" a="1"/>
  <c r="H65" i="58" s="1"/>
  <c r="P84" i="58"/>
  <c r="P80" i="58"/>
  <c r="P89" i="58"/>
  <c r="P74" i="58" a="1"/>
  <c r="P74" i="58" s="1"/>
  <c r="Q88" i="58"/>
  <c r="Q83" i="58"/>
  <c r="Q79" i="58"/>
  <c r="Q73" i="58" a="1"/>
  <c r="Q73" i="58" s="1"/>
  <c r="H64" i="59" a="1"/>
  <c r="H64" i="59" s="1"/>
  <c r="Q89" i="59"/>
  <c r="Q84" i="59"/>
  <c r="Q80" i="59"/>
  <c r="Q74" i="59" a="1"/>
  <c r="Q74" i="59" s="1"/>
  <c r="O88" i="59" a="1"/>
  <c r="O88" i="59" s="1"/>
  <c r="O84" i="59" a="1"/>
  <c r="O84" i="59" s="1"/>
  <c r="O80" i="59" a="1"/>
  <c r="O80" i="59" s="1"/>
  <c r="B91" i="59" a="1"/>
  <c r="B91" i="59" s="1"/>
  <c r="J69" i="59" a="1"/>
  <c r="J69" i="59" s="1"/>
  <c r="K77" i="59" a="1"/>
  <c r="K77" i="59" s="1"/>
  <c r="G69" i="59" a="1"/>
  <c r="G69" i="59" s="1"/>
  <c r="F88" i="59" a="1"/>
  <c r="F88" i="59" s="1"/>
  <c r="K83" i="59" a="1"/>
  <c r="K83" i="59" s="1"/>
  <c r="P84" i="59"/>
  <c r="P80" i="59"/>
  <c r="P89" i="59"/>
  <c r="P74" i="59" a="1"/>
  <c r="P74" i="59" s="1"/>
  <c r="Q88" i="59"/>
  <c r="Q83" i="59"/>
  <c r="Q79" i="59"/>
  <c r="Q73" i="59" a="1"/>
  <c r="Q73" i="59" s="1"/>
  <c r="L69" i="59" a="1"/>
  <c r="L69" i="59" s="1"/>
  <c r="H65" i="59" a="1"/>
  <c r="H65" i="59" s="1"/>
  <c r="H64" i="61" a="1"/>
  <c r="H64" i="61" s="1"/>
  <c r="Q89" i="61"/>
  <c r="Q84" i="61"/>
  <c r="Q80" i="61"/>
  <c r="Q74" i="61" a="1"/>
  <c r="Q74" i="61" s="1"/>
  <c r="O88" i="61" a="1"/>
  <c r="O88" i="61" s="1"/>
  <c r="O84" i="61" a="1"/>
  <c r="O84" i="61" s="1"/>
  <c r="O80" i="61" a="1"/>
  <c r="O80" i="61" s="1"/>
  <c r="L69" i="61" a="1"/>
  <c r="L69" i="61" s="1"/>
  <c r="B91" i="61" a="1"/>
  <c r="B91" i="61" s="1"/>
  <c r="J69" i="61" a="1"/>
  <c r="J69" i="61" s="1"/>
  <c r="F78" i="61" a="1"/>
  <c r="F78" i="61" s="1"/>
  <c r="K77" i="61" a="1"/>
  <c r="K77" i="61" s="1"/>
  <c r="G69" i="61" a="1"/>
  <c r="G69" i="61" s="1"/>
  <c r="F88" i="61" a="1"/>
  <c r="F88" i="61" s="1"/>
  <c r="K83" i="61" a="1"/>
  <c r="K83" i="61" s="1"/>
  <c r="H65" i="61" a="1"/>
  <c r="H65" i="61" s="1"/>
  <c r="P84" i="61"/>
  <c r="P80" i="61"/>
  <c r="P89" i="61"/>
  <c r="P74" i="61" a="1"/>
  <c r="P74" i="61" s="1"/>
  <c r="Q88" i="61"/>
  <c r="Q83" i="61"/>
  <c r="Q79" i="61"/>
  <c r="Q73" i="61" a="1"/>
  <c r="Q73" i="61" s="1"/>
  <c r="L69" i="62" a="1"/>
  <c r="L69" i="62" s="1"/>
  <c r="H65" i="62" a="1"/>
  <c r="H65" i="62" s="1"/>
  <c r="P84" i="62"/>
  <c r="P80" i="62"/>
  <c r="P89" i="62"/>
  <c r="P74" i="62" a="1"/>
  <c r="P74" i="62" s="1"/>
  <c r="Q88" i="62"/>
  <c r="Q83" i="62"/>
  <c r="Q79" i="62"/>
  <c r="Q73" i="62" a="1"/>
  <c r="Q73" i="62" s="1"/>
  <c r="O88" i="62" a="1"/>
  <c r="O88" i="62" s="1"/>
  <c r="O84" i="62" a="1"/>
  <c r="O84" i="62" s="1"/>
  <c r="O80" i="62" a="1"/>
  <c r="O80" i="62" s="1"/>
  <c r="B91" i="62" a="1"/>
  <c r="B91" i="62" s="1"/>
  <c r="J69" i="62" a="1"/>
  <c r="J69" i="62" s="1"/>
  <c r="K77" i="62" a="1"/>
  <c r="K77" i="62" s="1"/>
  <c r="G69" i="62" a="1"/>
  <c r="G69" i="62" s="1"/>
  <c r="F88" i="62" a="1"/>
  <c r="F88" i="62" s="1"/>
  <c r="K83" i="62" a="1"/>
  <c r="K83" i="62" s="1"/>
  <c r="F84" i="62" a="1"/>
  <c r="F84" i="62" s="1"/>
  <c r="H91" i="62" a="1"/>
  <c r="H91" i="62" s="1"/>
  <c r="O69" i="62" a="1"/>
  <c r="O69" i="62" s="1"/>
  <c r="H64" i="62" a="1"/>
  <c r="H64" i="62" s="1"/>
  <c r="Q89" i="62"/>
  <c r="Q84" i="62"/>
  <c r="Q80" i="62"/>
  <c r="Q74" i="62" a="1"/>
  <c r="Q74" i="62" s="1"/>
  <c r="P84" i="63"/>
  <c r="P80" i="63"/>
  <c r="P74" i="63" a="1"/>
  <c r="P74" i="63" s="1"/>
  <c r="P89" i="63"/>
  <c r="Q88" i="63"/>
  <c r="Q83" i="63"/>
  <c r="Q79" i="63"/>
  <c r="Q73" i="63" a="1"/>
  <c r="Q73" i="63" s="1"/>
  <c r="N72" i="63" a="1"/>
  <c r="N72" i="63" s="1"/>
  <c r="F72" i="63" a="1"/>
  <c r="F72" i="63" s="1"/>
  <c r="H64" i="63" a="1"/>
  <c r="H64" i="63" s="1"/>
  <c r="Q89" i="63"/>
  <c r="Q84" i="63"/>
  <c r="Q80" i="63"/>
  <c r="Q74" i="63" a="1"/>
  <c r="Q74" i="63" s="1"/>
  <c r="O69" i="63" a="1"/>
  <c r="O69" i="63" s="1"/>
  <c r="O88" i="63" a="1"/>
  <c r="O88" i="63" s="1"/>
  <c r="O84" i="63" a="1"/>
  <c r="O84" i="63" s="1"/>
  <c r="O80" i="63" a="1"/>
  <c r="O80" i="63" s="1"/>
  <c r="B91" i="63" a="1"/>
  <c r="B91" i="63" s="1"/>
  <c r="K77" i="63" a="1"/>
  <c r="K77" i="63" s="1"/>
  <c r="G69" i="63" a="1"/>
  <c r="G69" i="63" s="1"/>
  <c r="F88" i="63" a="1"/>
  <c r="F88" i="63" s="1"/>
  <c r="K83" i="63" a="1"/>
  <c r="K83" i="63" s="1"/>
  <c r="N72" i="64" a="1"/>
  <c r="N72" i="64" s="1"/>
  <c r="B91" i="64" a="1"/>
  <c r="B91" i="64" s="1"/>
  <c r="J69" i="64" a="1"/>
  <c r="J69" i="64" s="1"/>
  <c r="K77" i="64" a="1"/>
  <c r="K77" i="64" s="1"/>
  <c r="G69" i="64" a="1"/>
  <c r="G69" i="64" s="1"/>
  <c r="F88" i="64" a="1"/>
  <c r="F88" i="64" s="1"/>
  <c r="K83" i="64" a="1"/>
  <c r="K83" i="64" s="1"/>
  <c r="P84" i="64"/>
  <c r="P80" i="64"/>
  <c r="P89" i="64"/>
  <c r="P74" i="64" a="1"/>
  <c r="P74" i="64" s="1"/>
  <c r="Q88" i="64"/>
  <c r="Q83" i="64"/>
  <c r="Q79" i="64"/>
  <c r="Q73" i="64" a="1"/>
  <c r="Q73" i="64" s="1"/>
  <c r="H65" i="64" a="1"/>
  <c r="H65" i="64" s="1"/>
  <c r="O69" i="64" a="1"/>
  <c r="O69" i="64" s="1"/>
  <c r="O88" i="64" a="1"/>
  <c r="O88" i="64" s="1"/>
  <c r="O84" i="64" a="1"/>
  <c r="O84" i="64" s="1"/>
  <c r="O80" i="64" a="1"/>
  <c r="O80" i="64" s="1"/>
  <c r="H64" i="64" a="1"/>
  <c r="H64" i="64" s="1"/>
  <c r="Q89" i="64"/>
  <c r="Q84" i="64"/>
  <c r="Q80" i="64"/>
  <c r="Q74" i="64" a="1"/>
  <c r="Q74" i="64" s="1"/>
  <c r="H64" i="65" a="1"/>
  <c r="H64" i="65" s="1"/>
  <c r="Q89" i="65"/>
  <c r="Q84" i="65"/>
  <c r="Q80" i="65"/>
  <c r="Q74" i="65" a="1"/>
  <c r="Q74" i="65" s="1"/>
  <c r="O69" i="65" a="1"/>
  <c r="O69" i="65" s="1"/>
  <c r="O88" i="65" a="1"/>
  <c r="O88" i="65" s="1"/>
  <c r="O84" i="65" a="1"/>
  <c r="O84" i="65" s="1"/>
  <c r="O80" i="65" a="1"/>
  <c r="O80" i="65" s="1"/>
  <c r="K77" i="65" a="1"/>
  <c r="K77" i="65" s="1"/>
  <c r="G69" i="65" a="1"/>
  <c r="G69" i="65" s="1"/>
  <c r="F88" i="65" a="1"/>
  <c r="F88" i="65" s="1"/>
  <c r="K83" i="65" a="1"/>
  <c r="K83" i="65" s="1"/>
  <c r="P84" i="65"/>
  <c r="P80" i="65"/>
  <c r="P74" i="65" a="1"/>
  <c r="P74" i="65" s="1"/>
  <c r="P89" i="65"/>
  <c r="Q88" i="65"/>
  <c r="Q83" i="65"/>
  <c r="Q79" i="65"/>
  <c r="Q73" i="65" a="1"/>
  <c r="Q73" i="65" s="1"/>
  <c r="N72" i="65" a="1"/>
  <c r="N72" i="65" s="1"/>
  <c r="F72" i="65" a="1"/>
  <c r="F72" i="65" s="1"/>
  <c r="P84" i="66"/>
  <c r="P80" i="66"/>
  <c r="P89" i="66"/>
  <c r="P74" i="66" a="1"/>
  <c r="P74" i="66" s="1"/>
  <c r="Q88" i="66"/>
  <c r="Q83" i="66"/>
  <c r="Q79" i="66"/>
  <c r="Q73" i="66" a="1"/>
  <c r="Q73" i="66" s="1"/>
  <c r="O69" i="66" a="1"/>
  <c r="O69" i="66" s="1"/>
  <c r="L69" i="66" a="1"/>
  <c r="L69" i="66" s="1"/>
  <c r="H65" i="66" a="1"/>
  <c r="H65" i="66" s="1"/>
  <c r="B91" i="66" a="1"/>
  <c r="B91" i="66" s="1"/>
  <c r="K77" i="66" a="1"/>
  <c r="K77" i="66" s="1"/>
  <c r="K83" i="66" a="1"/>
  <c r="K83" i="66" s="1"/>
  <c r="H64" i="66" a="1"/>
  <c r="H64" i="66" s="1"/>
  <c r="Q89" i="66"/>
  <c r="Q84" i="66"/>
  <c r="Q80" i="66"/>
  <c r="Q74" i="66" a="1"/>
  <c r="Q74" i="66" s="1"/>
  <c r="H64" i="67" a="1"/>
  <c r="H64" i="67" s="1"/>
  <c r="Q89" i="67"/>
  <c r="Q84" i="67"/>
  <c r="Q80" i="67"/>
  <c r="Q74" i="67" a="1"/>
  <c r="Q74" i="67" s="1"/>
  <c r="O69" i="67" a="1"/>
  <c r="O69" i="67" s="1"/>
  <c r="O88" i="67" a="1"/>
  <c r="O88" i="67" s="1"/>
  <c r="O84" i="67" a="1"/>
  <c r="O84" i="67" s="1"/>
  <c r="O80" i="67" a="1"/>
  <c r="O80" i="67" s="1"/>
  <c r="K77" i="67" a="1"/>
  <c r="K77" i="67" s="1"/>
  <c r="G69" i="67" a="1"/>
  <c r="G69" i="67" s="1"/>
  <c r="F88" i="67" a="1"/>
  <c r="F88" i="67" s="1"/>
  <c r="K83" i="67" a="1"/>
  <c r="K83" i="67" s="1"/>
  <c r="P84" i="67"/>
  <c r="P80" i="67"/>
  <c r="P74" i="67" a="1"/>
  <c r="P74" i="67" s="1"/>
  <c r="P89" i="67"/>
  <c r="Q88" i="67"/>
  <c r="Q83" i="67"/>
  <c r="Q79" i="67"/>
  <c r="Q73" i="67" a="1"/>
  <c r="Q73" i="67" s="1"/>
  <c r="N72" i="67" a="1"/>
  <c r="N72" i="67" s="1"/>
  <c r="F72" i="67" a="1"/>
  <c r="F72" i="67" s="1"/>
  <c r="P84" i="68"/>
  <c r="P80" i="68"/>
  <c r="P89" i="68"/>
  <c r="P74" i="68" a="1"/>
  <c r="P74" i="68" s="1"/>
  <c r="Q88" i="68"/>
  <c r="Q83" i="68"/>
  <c r="Q79" i="68"/>
  <c r="Q73" i="68" a="1"/>
  <c r="Q73" i="68" s="1"/>
  <c r="L69" i="68" a="1"/>
  <c r="L69" i="68" s="1"/>
  <c r="H65" i="68" a="1"/>
  <c r="H65" i="68" s="1"/>
  <c r="B91" i="68" a="1"/>
  <c r="B91" i="68" s="1"/>
  <c r="J69" i="68" a="1"/>
  <c r="J69" i="68" s="1"/>
  <c r="K77" i="68" a="1"/>
  <c r="K77" i="68" s="1"/>
  <c r="G69" i="68" a="1"/>
  <c r="G69" i="68" s="1"/>
  <c r="F88" i="68" a="1"/>
  <c r="F88" i="68" s="1"/>
  <c r="K83" i="68" a="1"/>
  <c r="K83" i="68" s="1"/>
  <c r="H64" i="68" a="1"/>
  <c r="H64" i="68" s="1"/>
  <c r="Q89" i="68"/>
  <c r="Q84" i="68"/>
  <c r="Q80" i="68"/>
  <c r="Q74" i="68" a="1"/>
  <c r="Q74" i="68" s="1"/>
  <c r="O88" i="68" a="1"/>
  <c r="O88" i="68" s="1"/>
  <c r="O84" i="68" a="1"/>
  <c r="O84" i="68" s="1"/>
  <c r="O80" i="68" a="1"/>
  <c r="O80" i="68" s="1"/>
  <c r="O88" i="69" a="1"/>
  <c r="O88" i="69" s="1"/>
  <c r="O84" i="69" a="1"/>
  <c r="O84" i="69" s="1"/>
  <c r="O80" i="69" a="1"/>
  <c r="O80" i="69" s="1"/>
  <c r="F78" i="69" a="1"/>
  <c r="F78" i="69" s="1"/>
  <c r="K77" i="69" a="1"/>
  <c r="K77" i="69" s="1"/>
  <c r="F88" i="69" a="1"/>
  <c r="F88" i="69" s="1"/>
  <c r="K83" i="69" a="1"/>
  <c r="K83" i="69" s="1"/>
  <c r="F84" i="69" a="1"/>
  <c r="F84" i="69" s="1"/>
  <c r="H91" i="69" a="1"/>
  <c r="H91" i="69" s="1"/>
  <c r="O69" i="69" a="1"/>
  <c r="O69" i="69" s="1"/>
  <c r="H64" i="69" a="1"/>
  <c r="H64" i="69" s="1"/>
  <c r="Q89" i="69"/>
  <c r="Q84" i="69"/>
  <c r="Q80" i="69"/>
  <c r="Q74" i="69" a="1"/>
  <c r="Q74" i="69" s="1"/>
  <c r="L69" i="69" a="1"/>
  <c r="L69" i="69" s="1"/>
  <c r="H65" i="69" a="1"/>
  <c r="H65" i="69" s="1"/>
  <c r="P84" i="69"/>
  <c r="P80" i="69"/>
  <c r="P89" i="69"/>
  <c r="P74" i="69" a="1"/>
  <c r="P74" i="69" s="1"/>
  <c r="Q88" i="69"/>
  <c r="Q83" i="69"/>
  <c r="Q79" i="69"/>
  <c r="Q73" i="69" a="1"/>
  <c r="Q73" i="69" s="1"/>
  <c r="K44" i="69"/>
  <c r="AI14" i="69"/>
  <c r="S13" i="69" a="1"/>
  <c r="S13" i="69" s="1"/>
  <c r="A16" i="69"/>
  <c r="Z15" i="69" a="1"/>
  <c r="Z15" i="69" s="1"/>
  <c r="S15" i="69" s="1" a="1"/>
  <c r="S15" i="69" s="1"/>
  <c r="B15" i="69"/>
  <c r="S14" i="68" a="1"/>
  <c r="S14" i="68" s="1"/>
  <c r="AI14" i="68"/>
  <c r="K44" i="68"/>
  <c r="A16" i="68"/>
  <c r="Z15" i="68" a="1"/>
  <c r="Z15" i="68" s="1"/>
  <c r="S15" i="68" s="1" a="1"/>
  <c r="S15" i="68" s="1"/>
  <c r="B15" i="68"/>
  <c r="S13" i="68" a="1"/>
  <c r="S13" i="68" s="1"/>
  <c r="AI13" i="68"/>
  <c r="S13" i="67" a="1"/>
  <c r="S13" i="67" s="1"/>
  <c r="AI14" i="67"/>
  <c r="A15" i="67"/>
  <c r="Z14" i="67" a="1"/>
  <c r="Z14" i="67" s="1"/>
  <c r="S14" i="67" s="1" a="1"/>
  <c r="S14" i="67" s="1"/>
  <c r="B14" i="67"/>
  <c r="AI13" i="67"/>
  <c r="K44" i="67"/>
  <c r="AI14" i="66"/>
  <c r="K44" i="66"/>
  <c r="B14" i="66"/>
  <c r="A15" i="66"/>
  <c r="Z14" i="66" a="1"/>
  <c r="Z14" i="66" s="1"/>
  <c r="S14" i="66" s="1" a="1"/>
  <c r="S14" i="66" s="1"/>
  <c r="S13" i="66" a="1"/>
  <c r="S13" i="66" s="1"/>
  <c r="AI13" i="66"/>
  <c r="AI13" i="65"/>
  <c r="K44" i="65"/>
  <c r="AI14" i="65"/>
  <c r="A16" i="65"/>
  <c r="Z15" i="65" a="1"/>
  <c r="Z15" i="65" s="1"/>
  <c r="S15" i="65" s="1" a="1"/>
  <c r="S15" i="65" s="1"/>
  <c r="B15" i="65"/>
  <c r="AI13" i="64"/>
  <c r="K44" i="64"/>
  <c r="B15" i="64"/>
  <c r="A16" i="64"/>
  <c r="Z15" i="64" a="1"/>
  <c r="Z15" i="64" s="1"/>
  <c r="S15" i="64" s="1" a="1"/>
  <c r="S15" i="64" s="1"/>
  <c r="AI14" i="64"/>
  <c r="S13" i="64" a="1"/>
  <c r="S13" i="64" s="1"/>
  <c r="B14" i="63"/>
  <c r="A15" i="63"/>
  <c r="Z14" i="63" a="1"/>
  <c r="Z14" i="63" s="1"/>
  <c r="S14" i="63" s="1" a="1"/>
  <c r="S14" i="63" s="1"/>
  <c r="AI13" i="63"/>
  <c r="AI14" i="63"/>
  <c r="K44" i="63"/>
  <c r="AI14" i="62"/>
  <c r="S13" i="62" a="1"/>
  <c r="S13" i="62" s="1"/>
  <c r="AI13" i="62"/>
  <c r="K44" i="62"/>
  <c r="H44" i="62" s="1"/>
  <c r="A16" i="62"/>
  <c r="Z15" i="62" a="1"/>
  <c r="Z15" i="62" s="1"/>
  <c r="S15" i="62" s="1" a="1"/>
  <c r="S15" i="62" s="1"/>
  <c r="B15" i="62"/>
  <c r="S14" i="61" a="1"/>
  <c r="S14" i="61" s="1"/>
  <c r="AI13" i="61"/>
  <c r="S13" i="61" a="1"/>
  <c r="S13" i="61" s="1"/>
  <c r="AI14" i="61"/>
  <c r="K44" i="61"/>
  <c r="H44" i="61" s="1"/>
  <c r="A16" i="61"/>
  <c r="Z15" i="61" a="1"/>
  <c r="Z15" i="61" s="1"/>
  <c r="S15" i="61" s="1" a="1"/>
  <c r="S15" i="61" s="1"/>
  <c r="B15" i="61"/>
  <c r="AF43" i="59" a="1"/>
  <c r="AF43" i="59" s="1"/>
  <c r="AE43" i="59"/>
  <c r="AE43" i="59" a="1"/>
  <c r="AD43" i="59"/>
  <c r="Y43" i="59" a="1"/>
  <c r="Y43" i="59" s="1"/>
  <c r="I43" i="59" a="1"/>
  <c r="I43" i="59" s="1"/>
  <c r="AA43" i="59" s="1" a="1"/>
  <c r="AA43" i="59" s="1"/>
  <c r="AF42" i="59" a="1"/>
  <c r="AF42" i="59" s="1"/>
  <c r="AE42" i="59" a="1"/>
  <c r="AE42" i="59" s="1"/>
  <c r="AD42" i="59"/>
  <c r="Y42" i="59"/>
  <c r="Y42" i="59" a="1"/>
  <c r="I42" i="59"/>
  <c r="I42" i="59" a="1"/>
  <c r="AF41" i="59"/>
  <c r="AF41" i="59" a="1"/>
  <c r="AE41" i="59"/>
  <c r="AE41" i="59" a="1"/>
  <c r="AD41" i="59"/>
  <c r="Y41" i="59" a="1"/>
  <c r="Y41" i="59" s="1"/>
  <c r="I41" i="59" a="1"/>
  <c r="I41" i="59" s="1"/>
  <c r="AA41" i="59" s="1" a="1"/>
  <c r="AA41" i="59" s="1"/>
  <c r="AF40" i="59" a="1"/>
  <c r="AF40" i="59" s="1"/>
  <c r="AE40" i="59" a="1"/>
  <c r="AE40" i="59" s="1"/>
  <c r="AD40" i="59"/>
  <c r="Y40" i="59"/>
  <c r="Y40" i="59" a="1"/>
  <c r="I40" i="59"/>
  <c r="I40" i="59" a="1"/>
  <c r="AF39" i="59"/>
  <c r="AF39" i="59" a="1"/>
  <c r="AE39" i="59"/>
  <c r="AE39" i="59" a="1"/>
  <c r="AD39" i="59"/>
  <c r="Y39" i="59" a="1"/>
  <c r="Y39" i="59" s="1"/>
  <c r="I39" i="59" a="1"/>
  <c r="I39" i="59" s="1"/>
  <c r="AA39" i="59" s="1" a="1"/>
  <c r="AA39" i="59" s="1"/>
  <c r="AF38" i="59" a="1"/>
  <c r="AF38" i="59" s="1"/>
  <c r="AE38" i="59" a="1"/>
  <c r="AE38" i="59" s="1"/>
  <c r="AD38" i="59"/>
  <c r="Y38" i="59"/>
  <c r="Y38" i="59" a="1"/>
  <c r="I38" i="59"/>
  <c r="I38" i="59" a="1"/>
  <c r="AF37" i="59" a="1"/>
  <c r="AF37" i="59" s="1"/>
  <c r="AE37" i="59"/>
  <c r="AE37" i="59" a="1"/>
  <c r="AD37" i="59"/>
  <c r="Y37" i="59" a="1"/>
  <c r="Y37" i="59" s="1"/>
  <c r="I37" i="59" a="1"/>
  <c r="I37" i="59" s="1"/>
  <c r="AA37" i="59" s="1" a="1"/>
  <c r="AA37" i="59" s="1"/>
  <c r="AF36" i="59" a="1"/>
  <c r="AF36" i="59" s="1"/>
  <c r="AE36" i="59" a="1"/>
  <c r="AE36" i="59" s="1"/>
  <c r="AD36" i="59"/>
  <c r="Y36" i="59"/>
  <c r="Y36" i="59" a="1"/>
  <c r="I36" i="59"/>
  <c r="I36" i="59" a="1"/>
  <c r="AF35" i="59" a="1"/>
  <c r="AF35" i="59" s="1"/>
  <c r="AE35" i="59"/>
  <c r="AE35" i="59" a="1"/>
  <c r="AD35" i="59"/>
  <c r="Y35" i="59" a="1"/>
  <c r="Y35" i="59" s="1"/>
  <c r="I35" i="59" a="1"/>
  <c r="I35" i="59" s="1"/>
  <c r="AF34" i="59" a="1"/>
  <c r="AF34" i="59" s="1"/>
  <c r="AE34" i="59" a="1"/>
  <c r="AE34" i="59" s="1"/>
  <c r="AD34" i="59"/>
  <c r="Y34" i="59"/>
  <c r="Y34" i="59" a="1"/>
  <c r="I34" i="59"/>
  <c r="I34" i="59" a="1"/>
  <c r="AF33" i="59" a="1"/>
  <c r="AF33" i="59" s="1"/>
  <c r="AE33" i="59"/>
  <c r="AE33" i="59" a="1"/>
  <c r="AD33" i="59"/>
  <c r="Y33" i="59" a="1"/>
  <c r="Y33" i="59" s="1"/>
  <c r="I33" i="59" a="1"/>
  <c r="I33" i="59" s="1"/>
  <c r="AA33" i="59" s="1" a="1"/>
  <c r="AA33" i="59" s="1"/>
  <c r="AF32" i="59" a="1"/>
  <c r="AF32" i="59" s="1"/>
  <c r="AE32" i="59" a="1"/>
  <c r="AE32" i="59" s="1"/>
  <c r="AD32" i="59"/>
  <c r="Y32" i="59"/>
  <c r="Y32" i="59" a="1"/>
  <c r="I32" i="59"/>
  <c r="I32" i="59" a="1"/>
  <c r="AF31" i="59" a="1"/>
  <c r="AF31" i="59" s="1"/>
  <c r="AE31" i="59"/>
  <c r="AE31" i="59" a="1"/>
  <c r="AD31" i="59"/>
  <c r="Y31" i="59" a="1"/>
  <c r="Y31" i="59" s="1"/>
  <c r="I31" i="59" a="1"/>
  <c r="I31" i="59" s="1"/>
  <c r="AF30" i="59" a="1"/>
  <c r="AF30" i="59" s="1"/>
  <c r="AE30" i="59" a="1"/>
  <c r="AE30" i="59" s="1"/>
  <c r="AD30" i="59"/>
  <c r="Y30" i="59"/>
  <c r="Y30" i="59" a="1"/>
  <c r="I30" i="59"/>
  <c r="I30" i="59" a="1"/>
  <c r="AF29" i="59" a="1"/>
  <c r="AF29" i="59" s="1"/>
  <c r="AE29" i="59"/>
  <c r="AE29" i="59" a="1"/>
  <c r="AD29" i="59"/>
  <c r="Y29" i="59" a="1"/>
  <c r="Y29" i="59" s="1"/>
  <c r="I29" i="59" a="1"/>
  <c r="I29" i="59" s="1"/>
  <c r="AA29" i="59" s="1" a="1"/>
  <c r="AA29" i="59" s="1"/>
  <c r="AF28" i="59" a="1"/>
  <c r="AF28" i="59" s="1"/>
  <c r="AE28" i="59" a="1"/>
  <c r="AE28" i="59" s="1"/>
  <c r="AD28" i="59"/>
  <c r="Y28" i="59"/>
  <c r="Y28" i="59" a="1"/>
  <c r="I28" i="59"/>
  <c r="I28" i="59" a="1"/>
  <c r="AF27" i="59" a="1"/>
  <c r="AF27" i="59" s="1"/>
  <c r="AE27" i="59"/>
  <c r="AE27" i="59" a="1"/>
  <c r="AD27" i="59"/>
  <c r="Y27" i="59" a="1"/>
  <c r="Y27" i="59" s="1"/>
  <c r="I27" i="59" a="1"/>
  <c r="I27" i="59" s="1"/>
  <c r="AF26" i="59" a="1"/>
  <c r="AF26" i="59" s="1"/>
  <c r="AE26" i="59" a="1"/>
  <c r="AE26" i="59" s="1"/>
  <c r="AD26" i="59"/>
  <c r="Y26" i="59"/>
  <c r="Y26" i="59" a="1"/>
  <c r="I26" i="59"/>
  <c r="I26" i="59" a="1"/>
  <c r="AF25" i="59" a="1"/>
  <c r="AF25" i="59" s="1"/>
  <c r="AE25" i="59"/>
  <c r="AE25" i="59" a="1"/>
  <c r="AD25" i="59"/>
  <c r="Y25" i="59" a="1"/>
  <c r="Y25" i="59" s="1"/>
  <c r="I25" i="59" a="1"/>
  <c r="I25" i="59" s="1"/>
  <c r="AA25" i="59" s="1" a="1"/>
  <c r="AA25" i="59" s="1"/>
  <c r="AF24" i="59" a="1"/>
  <c r="AF24" i="59" s="1"/>
  <c r="AE24" i="59" a="1"/>
  <c r="AE24" i="59" s="1"/>
  <c r="AD24" i="59"/>
  <c r="Y24" i="59"/>
  <c r="Y24" i="59" a="1"/>
  <c r="I24" i="59"/>
  <c r="I24" i="59" a="1"/>
  <c r="AF23" i="59" a="1"/>
  <c r="AF23" i="59" s="1"/>
  <c r="AE23" i="59"/>
  <c r="AE23" i="59" a="1"/>
  <c r="AD23" i="59"/>
  <c r="Y23" i="59" a="1"/>
  <c r="Y23" i="59" s="1"/>
  <c r="I23" i="59" a="1"/>
  <c r="I23" i="59" s="1"/>
  <c r="AA23" i="59" s="1" a="1"/>
  <c r="AA23" i="59" s="1"/>
  <c r="AF22" i="59" a="1"/>
  <c r="AF22" i="59" s="1"/>
  <c r="AE22" i="59" a="1"/>
  <c r="AE22" i="59" s="1"/>
  <c r="AD22" i="59"/>
  <c r="Y22" i="59"/>
  <c r="Y22" i="59" a="1"/>
  <c r="I22" i="59"/>
  <c r="I22" i="59" a="1"/>
  <c r="AF21" i="59" a="1"/>
  <c r="AF21" i="59" s="1"/>
  <c r="AE21" i="59"/>
  <c r="AE21" i="59" a="1"/>
  <c r="AD21" i="59"/>
  <c r="Y21" i="59" a="1"/>
  <c r="Y21" i="59" s="1"/>
  <c r="I21" i="59" a="1"/>
  <c r="I21" i="59" s="1"/>
  <c r="AF20" i="59" a="1"/>
  <c r="AF20" i="59" s="1"/>
  <c r="AE20" i="59"/>
  <c r="AE20" i="59" a="1"/>
  <c r="AD20" i="59"/>
  <c r="Y20" i="59" a="1"/>
  <c r="Y20" i="59" s="1"/>
  <c r="I20" i="59" a="1"/>
  <c r="I20" i="59" s="1"/>
  <c r="AA20" i="59" s="1" a="1"/>
  <c r="AA20" i="59" s="1"/>
  <c r="AF19" i="59" a="1"/>
  <c r="AF19" i="59" s="1"/>
  <c r="AE19" i="59"/>
  <c r="AE19" i="59" a="1"/>
  <c r="AD19" i="59"/>
  <c r="Y19" i="59" a="1"/>
  <c r="Y19" i="59" s="1"/>
  <c r="I19" i="59" a="1"/>
  <c r="I19" i="59" s="1"/>
  <c r="AA19" i="59" s="1" a="1"/>
  <c r="AA19" i="59" s="1"/>
  <c r="AF18" i="59" a="1"/>
  <c r="AF18" i="59" s="1"/>
  <c r="AE18" i="59" a="1"/>
  <c r="AE18" i="59" s="1"/>
  <c r="AD18" i="59"/>
  <c r="Y18" i="59"/>
  <c r="Y18" i="59" a="1"/>
  <c r="I18" i="59"/>
  <c r="I18" i="59" a="1"/>
  <c r="AI17" i="59"/>
  <c r="AI17" i="59" a="1"/>
  <c r="AF17" i="59"/>
  <c r="AF17" i="59" a="1"/>
  <c r="AE17" i="59"/>
  <c r="AE17" i="59" a="1"/>
  <c r="AD17" i="59"/>
  <c r="Y17" i="59" a="1"/>
  <c r="Y17" i="59" s="1"/>
  <c r="I17" i="59" a="1"/>
  <c r="I17" i="59" s="1"/>
  <c r="AA17" i="59" s="1" a="1"/>
  <c r="AA17" i="59" s="1"/>
  <c r="AI16" i="59" a="1"/>
  <c r="AI16" i="59" s="1"/>
  <c r="AF16" i="59" a="1"/>
  <c r="AF16" i="59" s="1"/>
  <c r="AE16" i="59" a="1"/>
  <c r="AE16" i="59" s="1"/>
  <c r="AD16" i="59"/>
  <c r="Y16" i="59"/>
  <c r="Y16" i="59" a="1"/>
  <c r="I16" i="59"/>
  <c r="I16" i="59" a="1"/>
  <c r="AF15" i="59" a="1"/>
  <c r="AF15" i="59" s="1"/>
  <c r="AE15" i="59" a="1"/>
  <c r="AE15" i="59" s="1"/>
  <c r="AD15" i="59"/>
  <c r="Y15" i="59"/>
  <c r="Y15" i="59" a="1"/>
  <c r="I15" i="59"/>
  <c r="I15" i="59" a="1"/>
  <c r="AF14" i="59" a="1"/>
  <c r="AF14" i="59" s="1"/>
  <c r="AE14" i="59" a="1"/>
  <c r="AE14" i="59" s="1"/>
  <c r="AD14" i="59"/>
  <c r="Y14" i="59"/>
  <c r="Y14" i="59" a="1"/>
  <c r="I14" i="59"/>
  <c r="I14" i="59" a="1"/>
  <c r="AF13" i="59" a="1"/>
  <c r="AF13" i="59" s="1"/>
  <c r="AE13" i="59" a="1"/>
  <c r="AE13" i="59" s="1"/>
  <c r="AI20" i="59" s="1"/>
  <c r="AD13" i="59"/>
  <c r="Y13" i="59"/>
  <c r="Y13" i="59" a="1"/>
  <c r="I13" i="59"/>
  <c r="I13" i="59" a="1"/>
  <c r="A13" i="59"/>
  <c r="A14" i="59" s="1"/>
  <c r="AI12" i="59"/>
  <c r="S12" i="59"/>
  <c r="AI11" i="59"/>
  <c r="AI10" i="59"/>
  <c r="X10" i="59"/>
  <c r="X10" i="59" a="1"/>
  <c r="W10" i="59"/>
  <c r="W10" i="59" a="1"/>
  <c r="U10" i="59"/>
  <c r="S10" i="59" s="1" a="1"/>
  <c r="S10" i="59" s="1"/>
  <c r="U10" i="59" a="1"/>
  <c r="O10" i="59"/>
  <c r="O10" i="59" a="1"/>
  <c r="E10" i="59"/>
  <c r="AI9" i="59"/>
  <c r="S9" i="59"/>
  <c r="S9" i="59" a="1"/>
  <c r="AI8" i="59"/>
  <c r="S8" i="59" a="1"/>
  <c r="S8" i="59" s="1"/>
  <c r="L8" i="59"/>
  <c r="AI7" i="59" a="1"/>
  <c r="AI7" i="59" s="1"/>
  <c r="S7" i="59" a="1"/>
  <c r="S7" i="59" s="1"/>
  <c r="C7" i="59"/>
  <c r="AI6" i="59"/>
  <c r="A6" i="59"/>
  <c r="AI5" i="59"/>
  <c r="AI5" i="59" a="1"/>
  <c r="AP4" i="59"/>
  <c r="AO4" i="59"/>
  <c r="AP5" i="59" s="1"/>
  <c r="AI4" i="59"/>
  <c r="S3" i="59" s="1" a="1"/>
  <c r="S3" i="59" s="1"/>
  <c r="AI4" i="59" a="1"/>
  <c r="S4" i="59"/>
  <c r="AI3" i="59"/>
  <c r="A3" i="59"/>
  <c r="AI2" i="59"/>
  <c r="S2" i="59" a="1"/>
  <c r="S2" i="59" s="1"/>
  <c r="Q1" i="59"/>
  <c r="N1" i="59"/>
  <c r="AB43" i="58" a="1"/>
  <c r="AB43" i="58"/>
  <c r="AB42" i="58" a="1"/>
  <c r="AB42" i="58" s="1"/>
  <c r="AB41" i="58" a="1"/>
  <c r="AB41" i="58" s="1"/>
  <c r="AB40" i="58" a="1"/>
  <c r="AB40" i="58" s="1"/>
  <c r="AB39" i="58" a="1"/>
  <c r="AB39" i="58" s="1"/>
  <c r="AB38" i="58" a="1"/>
  <c r="AB38" i="58" s="1"/>
  <c r="AB37" i="58" a="1"/>
  <c r="AB37" i="58"/>
  <c r="AB36" i="58" a="1"/>
  <c r="AB36" i="58"/>
  <c r="AB35" i="58" a="1"/>
  <c r="AB35" i="58" s="1"/>
  <c r="AB34" i="58" a="1"/>
  <c r="AB34" i="58" s="1"/>
  <c r="AB33" i="58" a="1"/>
  <c r="AB33" i="58" s="1"/>
  <c r="AB32" i="58" a="1"/>
  <c r="AB32" i="58" s="1"/>
  <c r="AB31" i="58" a="1"/>
  <c r="AB31" i="58" s="1"/>
  <c r="AB30" i="58" a="1"/>
  <c r="AB30" i="58"/>
  <c r="AB29" i="58" a="1"/>
  <c r="AB29" i="58"/>
  <c r="AB28" i="58" a="1"/>
  <c r="AB28" i="58" s="1"/>
  <c r="AB27" i="58" a="1"/>
  <c r="AB27" i="58" s="1"/>
  <c r="AB26" i="58" a="1"/>
  <c r="AB26" i="58" s="1"/>
  <c r="AB25" i="58" a="1"/>
  <c r="AB25" i="58" s="1"/>
  <c r="AB24" i="58" a="1"/>
  <c r="AB24" i="58" s="1"/>
  <c r="AB23" i="58" a="1"/>
  <c r="AB23" i="58"/>
  <c r="AB22" i="58" a="1"/>
  <c r="AB22" i="58"/>
  <c r="AB21" i="58" a="1"/>
  <c r="AB21" i="58" s="1"/>
  <c r="AB20" i="58" a="1"/>
  <c r="AB20" i="58" s="1"/>
  <c r="AB19" i="58" a="1"/>
  <c r="AB19" i="58" s="1"/>
  <c r="AB18" i="58" a="1"/>
  <c r="AB18" i="58" s="1"/>
  <c r="AB17" i="58" a="1"/>
  <c r="AB17" i="58" s="1"/>
  <c r="AB16" i="58" a="1"/>
  <c r="AB16" i="58"/>
  <c r="AB15" i="58" a="1"/>
  <c r="AB15" i="58"/>
  <c r="AB14" i="58" a="1"/>
  <c r="AB14" i="58" s="1"/>
  <c r="AB13" i="58" a="1"/>
  <c r="AB13" i="58"/>
  <c r="AF43" i="58" a="1"/>
  <c r="AF43" i="58" s="1"/>
  <c r="AE43" i="58"/>
  <c r="AE43" i="58" a="1"/>
  <c r="AD43" i="58"/>
  <c r="Y43" i="58" a="1"/>
  <c r="Y43" i="58" s="1"/>
  <c r="I43" i="58" a="1"/>
  <c r="I43" i="58" s="1"/>
  <c r="AF42" i="58" a="1"/>
  <c r="AF42" i="58" s="1"/>
  <c r="AE42" i="58" a="1"/>
  <c r="AE42" i="58" s="1"/>
  <c r="AD42" i="58"/>
  <c r="Y42" i="58"/>
  <c r="Y42" i="58" a="1"/>
  <c r="I42" i="58"/>
  <c r="I42" i="58" a="1"/>
  <c r="AE41" i="58"/>
  <c r="AE41" i="58" a="1"/>
  <c r="AD41" i="58"/>
  <c r="Y41" i="58" a="1"/>
  <c r="Y41" i="58" s="1"/>
  <c r="I41" i="58" a="1"/>
  <c r="I41" i="58" s="1"/>
  <c r="AA41" i="58" s="1" a="1"/>
  <c r="AA41" i="58" s="1"/>
  <c r="AF40" i="58" a="1"/>
  <c r="AF40" i="58" s="1"/>
  <c r="AE40" i="58" a="1"/>
  <c r="AE40" i="58" s="1"/>
  <c r="AD40" i="58"/>
  <c r="Y40" i="58" a="1"/>
  <c r="Y40" i="58" s="1"/>
  <c r="I40" i="58" a="1"/>
  <c r="I40" i="58" s="1"/>
  <c r="AE39" i="58" a="1"/>
  <c r="AE39" i="58" s="1"/>
  <c r="AD39" i="58"/>
  <c r="Y39" i="58" a="1"/>
  <c r="Y39" i="58" s="1"/>
  <c r="I39" i="58" a="1"/>
  <c r="I39" i="58" s="1"/>
  <c r="AF38" i="58" a="1"/>
  <c r="AF38" i="58" s="1"/>
  <c r="AE38" i="58" a="1"/>
  <c r="AE38" i="58" s="1"/>
  <c r="AD38" i="58"/>
  <c r="Y38" i="58"/>
  <c r="Y38" i="58" a="1"/>
  <c r="I38" i="58"/>
  <c r="I38" i="58" a="1"/>
  <c r="AF37" i="58" a="1"/>
  <c r="AF37" i="58" s="1"/>
  <c r="AE37" i="58"/>
  <c r="AE37" i="58" a="1"/>
  <c r="AD37" i="58"/>
  <c r="Y37" i="58" a="1"/>
  <c r="Y37" i="58" s="1"/>
  <c r="I37" i="58" a="1"/>
  <c r="I37" i="58" s="1"/>
  <c r="AF36" i="58" a="1"/>
  <c r="AF36" i="58" s="1"/>
  <c r="AE36" i="58" a="1"/>
  <c r="AE36" i="58" s="1"/>
  <c r="AD36" i="58"/>
  <c r="Y36" i="58"/>
  <c r="Y36" i="58" a="1"/>
  <c r="I36" i="58"/>
  <c r="I36" i="58" a="1"/>
  <c r="AF35" i="58" a="1"/>
  <c r="AF35" i="58" s="1"/>
  <c r="AE35" i="58"/>
  <c r="AE35" i="58" a="1"/>
  <c r="AD35" i="58"/>
  <c r="Y35" i="58" a="1"/>
  <c r="Y35" i="58" s="1"/>
  <c r="I35" i="58" a="1"/>
  <c r="I35" i="58" s="1"/>
  <c r="AF34" i="58" a="1"/>
  <c r="AF34" i="58" s="1"/>
  <c r="AE34" i="58" a="1"/>
  <c r="AE34" i="58" s="1"/>
  <c r="AD34" i="58"/>
  <c r="Y34" i="58"/>
  <c r="Y34" i="58" a="1"/>
  <c r="I34" i="58"/>
  <c r="I34" i="58" a="1"/>
  <c r="AF33" i="58" a="1"/>
  <c r="AF33" i="58" s="1"/>
  <c r="AE33" i="58"/>
  <c r="AE33" i="58" a="1"/>
  <c r="AD33" i="58"/>
  <c r="Y33" i="58" a="1"/>
  <c r="Y33" i="58" s="1"/>
  <c r="I33" i="58" a="1"/>
  <c r="I33" i="58" s="1"/>
  <c r="AF32" i="58" a="1"/>
  <c r="AF32" i="58" s="1"/>
  <c r="AE32" i="58" a="1"/>
  <c r="AE32" i="58" s="1"/>
  <c r="AD32" i="58"/>
  <c r="Y32" i="58"/>
  <c r="Y32" i="58" a="1"/>
  <c r="I32" i="58"/>
  <c r="I32" i="58" a="1"/>
  <c r="AF31" i="58" a="1"/>
  <c r="AF31" i="58" s="1"/>
  <c r="AE31" i="58"/>
  <c r="AE31" i="58" a="1"/>
  <c r="AD31" i="58"/>
  <c r="Y31" i="58" a="1"/>
  <c r="Y31" i="58" s="1"/>
  <c r="I31" i="58" a="1"/>
  <c r="I31" i="58" s="1"/>
  <c r="AF30" i="58" a="1"/>
  <c r="AF30" i="58" s="1"/>
  <c r="AE30" i="58" a="1"/>
  <c r="AE30" i="58" s="1"/>
  <c r="AD30" i="58"/>
  <c r="Y30" i="58"/>
  <c r="Y30" i="58" a="1"/>
  <c r="I30" i="58"/>
  <c r="I30" i="58" a="1"/>
  <c r="AF29" i="58" a="1"/>
  <c r="AF29" i="58" s="1"/>
  <c r="AE29" i="58"/>
  <c r="AE29" i="58" a="1"/>
  <c r="AD29" i="58"/>
  <c r="Y29" i="58" a="1"/>
  <c r="Y29" i="58" s="1"/>
  <c r="I29" i="58" a="1"/>
  <c r="I29" i="58" s="1"/>
  <c r="AF28" i="58" a="1"/>
  <c r="AF28" i="58" s="1"/>
  <c r="AE28" i="58" a="1"/>
  <c r="AE28" i="58" s="1"/>
  <c r="AD28" i="58"/>
  <c r="Y28" i="58"/>
  <c r="Y28" i="58" a="1"/>
  <c r="I28" i="58"/>
  <c r="I28" i="58" a="1"/>
  <c r="AF27" i="58" a="1"/>
  <c r="AF27" i="58" s="1"/>
  <c r="AE27" i="58"/>
  <c r="AE27" i="58" a="1"/>
  <c r="AD27" i="58"/>
  <c r="Y27" i="58" a="1"/>
  <c r="Y27" i="58" s="1"/>
  <c r="I27" i="58" a="1"/>
  <c r="I27" i="58" s="1"/>
  <c r="AF26" i="58" a="1"/>
  <c r="AF26" i="58" s="1"/>
  <c r="AE26" i="58" a="1"/>
  <c r="AE26" i="58" s="1"/>
  <c r="AD26" i="58"/>
  <c r="Y26" i="58"/>
  <c r="Y26" i="58" a="1"/>
  <c r="I26" i="58"/>
  <c r="I26" i="58" a="1"/>
  <c r="AF25" i="58" a="1"/>
  <c r="AF25" i="58" s="1"/>
  <c r="AE25" i="58"/>
  <c r="AE25" i="58" a="1"/>
  <c r="AD25" i="58"/>
  <c r="Y25" i="58" a="1"/>
  <c r="Y25" i="58" s="1"/>
  <c r="I25" i="58" a="1"/>
  <c r="I25" i="58" s="1"/>
  <c r="AE24" i="58" a="1"/>
  <c r="AE24" i="58" s="1"/>
  <c r="AD24" i="58"/>
  <c r="Y24" i="58"/>
  <c r="Y24" i="58" a="1"/>
  <c r="I24" i="58"/>
  <c r="I24" i="58" a="1"/>
  <c r="AF23" i="58"/>
  <c r="AF23" i="58" a="1"/>
  <c r="AE23" i="58"/>
  <c r="AE23" i="58" a="1"/>
  <c r="AD23" i="58"/>
  <c r="Y23" i="58" a="1"/>
  <c r="Y23" i="58" s="1"/>
  <c r="I23" i="58" a="1"/>
  <c r="I23" i="58" s="1"/>
  <c r="AF22" i="58" a="1"/>
  <c r="AF22" i="58" s="1"/>
  <c r="AE22" i="58" a="1"/>
  <c r="AE22" i="58" s="1"/>
  <c r="AD22" i="58"/>
  <c r="Y22" i="58"/>
  <c r="Y22" i="58" a="1"/>
  <c r="I22" i="58"/>
  <c r="I22" i="58" a="1"/>
  <c r="AF21" i="58"/>
  <c r="AF21" i="58" a="1"/>
  <c r="AE21" i="58"/>
  <c r="AE21" i="58" a="1"/>
  <c r="AD21" i="58"/>
  <c r="Y21" i="58" a="1"/>
  <c r="Y21" i="58" s="1"/>
  <c r="I21" i="58" a="1"/>
  <c r="I21" i="58" s="1"/>
  <c r="AF20" i="58" a="1"/>
  <c r="AF20" i="58" s="1"/>
  <c r="AE20" i="58" a="1"/>
  <c r="AE20" i="58" s="1"/>
  <c r="AD20" i="58"/>
  <c r="Y20" i="58" a="1"/>
  <c r="Y20" i="58" s="1"/>
  <c r="I20" i="58" a="1"/>
  <c r="I20" i="58" s="1"/>
  <c r="AF19" i="58"/>
  <c r="AF19" i="58" a="1"/>
  <c r="AE19" i="58"/>
  <c r="AE19" i="58" a="1"/>
  <c r="AD19" i="58"/>
  <c r="Y19" i="58" a="1"/>
  <c r="Y19" i="58" s="1"/>
  <c r="I19" i="58" a="1"/>
  <c r="I19" i="58" s="1"/>
  <c r="AE18" i="58" a="1"/>
  <c r="AE18" i="58" s="1"/>
  <c r="AD18" i="58"/>
  <c r="Y18" i="58"/>
  <c r="Y18" i="58" a="1"/>
  <c r="I18" i="58"/>
  <c r="I18" i="58" a="1"/>
  <c r="AI17" i="58"/>
  <c r="AI17" i="58" a="1"/>
  <c r="AE17" i="58"/>
  <c r="AE17" i="58" a="1"/>
  <c r="AD17" i="58"/>
  <c r="Y17" i="58" a="1"/>
  <c r="Y17" i="58" s="1"/>
  <c r="I17" i="58" a="1"/>
  <c r="I17" i="58" s="1"/>
  <c r="AI16" i="58" a="1"/>
  <c r="AI16" i="58" s="1"/>
  <c r="AF16" i="58" a="1"/>
  <c r="AF16" i="58" s="1"/>
  <c r="AE16" i="58" a="1"/>
  <c r="AE16" i="58" s="1"/>
  <c r="AD16" i="58"/>
  <c r="Y16" i="58" a="1"/>
  <c r="Y16" i="58" s="1"/>
  <c r="I16" i="58" a="1"/>
  <c r="I16" i="58" s="1"/>
  <c r="AF15" i="58" a="1"/>
  <c r="AF15" i="58" s="1"/>
  <c r="AE15" i="58" a="1"/>
  <c r="AE15" i="58" s="1"/>
  <c r="AD15" i="58"/>
  <c r="Y15" i="58"/>
  <c r="Y15" i="58" a="1"/>
  <c r="I15" i="58"/>
  <c r="I15" i="58" a="1"/>
  <c r="AE14" i="58" a="1"/>
  <c r="AE14" i="58" s="1"/>
  <c r="AD14" i="58"/>
  <c r="Y14" i="58"/>
  <c r="Y14" i="58" a="1"/>
  <c r="I14" i="58"/>
  <c r="I14" i="58" a="1"/>
  <c r="AF13" i="58" a="1"/>
  <c r="AF13" i="58" s="1"/>
  <c r="AE13" i="58" a="1"/>
  <c r="AE13" i="58" s="1"/>
  <c r="AD13" i="58"/>
  <c r="Y13" i="58" a="1"/>
  <c r="Y13" i="58" s="1"/>
  <c r="I13" i="58" a="1"/>
  <c r="I13" i="58" s="1"/>
  <c r="A13" i="58"/>
  <c r="A14" i="58" s="1"/>
  <c r="AI12" i="58"/>
  <c r="S12" i="58"/>
  <c r="AI11" i="58"/>
  <c r="AI10" i="58"/>
  <c r="X10" i="58" a="1"/>
  <c r="X10" i="58" s="1"/>
  <c r="W10" i="58" a="1"/>
  <c r="W10" i="58" s="1"/>
  <c r="U10" i="58" a="1"/>
  <c r="U10" i="58" s="1"/>
  <c r="O10" i="58" a="1"/>
  <c r="O10" i="58" s="1"/>
  <c r="E10" i="58"/>
  <c r="AI9" i="58"/>
  <c r="S9" i="58" a="1"/>
  <c r="S9" i="58" s="1"/>
  <c r="AI8" i="58"/>
  <c r="S8" i="58" a="1"/>
  <c r="S8" i="58" s="1"/>
  <c r="L8" i="58"/>
  <c r="AI7" i="58" a="1"/>
  <c r="AI7" i="58" s="1"/>
  <c r="S7" i="58" a="1"/>
  <c r="S7" i="58" s="1"/>
  <c r="C7" i="58"/>
  <c r="AI6" i="58"/>
  <c r="A6" i="58"/>
  <c r="AI5" i="58" a="1"/>
  <c r="AI5" i="58" s="1"/>
  <c r="AO4" i="58"/>
  <c r="AP5" i="58" s="1"/>
  <c r="AI4" i="58"/>
  <c r="AI4" i="58" a="1"/>
  <c r="S4" i="58"/>
  <c r="AI3" i="58"/>
  <c r="A3" i="58"/>
  <c r="AI2" i="58"/>
  <c r="S2" i="58"/>
  <c r="S2" i="58" a="1"/>
  <c r="Q1" i="58"/>
  <c r="N1" i="58"/>
  <c r="W10" i="57" a="1"/>
  <c r="W10" i="57" s="1"/>
  <c r="U10" i="57" a="1"/>
  <c r="U10" i="57" s="1"/>
  <c r="AI17" i="57" a="1"/>
  <c r="AI17" i="57" s="1"/>
  <c r="F108" i="66" l="1"/>
  <c r="F139" i="66"/>
  <c r="F72" i="66" a="1"/>
  <c r="F72" i="66" s="1"/>
  <c r="F179" i="66"/>
  <c r="F88" i="66" s="1" a="1"/>
  <c r="F88" i="66" s="1"/>
  <c r="H182" i="66"/>
  <c r="H91" i="66" s="1" a="1"/>
  <c r="H91" i="66" s="1"/>
  <c r="F175" i="66"/>
  <c r="F84" i="66" s="1" a="1"/>
  <c r="F84" i="66" s="1"/>
  <c r="B13" i="59"/>
  <c r="F78" i="66" a="1"/>
  <c r="F78" i="66" s="1"/>
  <c r="F78" i="59" a="1"/>
  <c r="F78" i="59" s="1"/>
  <c r="F78" i="62" a="1"/>
  <c r="F78" i="62" s="1"/>
  <c r="F78" i="63" a="1"/>
  <c r="F78" i="63" s="1"/>
  <c r="F78" i="64" a="1"/>
  <c r="F78" i="64" s="1"/>
  <c r="F78" i="65" a="1"/>
  <c r="F78" i="65" s="1"/>
  <c r="F78" i="67" a="1"/>
  <c r="F78" i="67" s="1"/>
  <c r="F78" i="68" a="1"/>
  <c r="F78" i="68" s="1"/>
  <c r="AP6" i="59"/>
  <c r="AP7" i="59"/>
  <c r="Z16" i="69" a="1"/>
  <c r="Z16" i="69" s="1"/>
  <c r="S16" i="69" s="1" a="1"/>
  <c r="S16" i="69" s="1"/>
  <c r="A17" i="69"/>
  <c r="B16" i="69"/>
  <c r="Q44" i="69"/>
  <c r="Z16" i="68" a="1"/>
  <c r="Z16" i="68" s="1"/>
  <c r="A17" i="68"/>
  <c r="B16" i="68"/>
  <c r="Q44" i="68"/>
  <c r="Q44" i="67"/>
  <c r="A16" i="67"/>
  <c r="Z15" i="67" a="1"/>
  <c r="Z15" i="67" s="1"/>
  <c r="S15" i="67" s="1" a="1"/>
  <c r="S15" i="67" s="1"/>
  <c r="B15" i="67"/>
  <c r="Q44" i="66"/>
  <c r="B15" i="66"/>
  <c r="A16" i="66"/>
  <c r="Z15" i="66" a="1"/>
  <c r="Z15" i="66" s="1"/>
  <c r="S15" i="66" s="1" a="1"/>
  <c r="S15" i="66" s="1"/>
  <c r="Q44" i="65"/>
  <c r="Z16" i="65" a="1"/>
  <c r="Z16" i="65" s="1"/>
  <c r="S16" i="65" s="1" a="1"/>
  <c r="S16" i="65" s="1"/>
  <c r="A17" i="65"/>
  <c r="B16" i="65"/>
  <c r="A17" i="64"/>
  <c r="B16" i="64"/>
  <c r="Z16" i="64" a="1"/>
  <c r="Z16" i="64" s="1"/>
  <c r="S16" i="64" s="1" a="1"/>
  <c r="S16" i="64" s="1"/>
  <c r="Q44" i="64"/>
  <c r="Q44" i="63"/>
  <c r="B15" i="63"/>
  <c r="A16" i="63"/>
  <c r="Z15" i="63" a="1"/>
  <c r="Z15" i="63" s="1"/>
  <c r="S15" i="63" s="1" a="1"/>
  <c r="S15" i="63" s="1"/>
  <c r="Z16" i="62" a="1"/>
  <c r="Z16" i="62" s="1"/>
  <c r="S16" i="62" s="1" a="1"/>
  <c r="S16" i="62" s="1"/>
  <c r="A17" i="62"/>
  <c r="B16" i="62"/>
  <c r="Q44" i="62"/>
  <c r="Z16" i="61" a="1"/>
  <c r="Z16" i="61" s="1"/>
  <c r="A17" i="61"/>
  <c r="B16" i="61"/>
  <c r="AA13" i="59" a="1"/>
  <c r="AA13" i="59" s="1"/>
  <c r="AA21" i="59" a="1"/>
  <c r="AA21" i="59" s="1"/>
  <c r="AA27" i="59" a="1"/>
  <c r="AA27" i="59" s="1"/>
  <c r="AA31" i="59" a="1"/>
  <c r="AA31" i="59" s="1"/>
  <c r="AA35" i="59" a="1"/>
  <c r="AA35" i="59" s="1"/>
  <c r="A15" i="59"/>
  <c r="Z14" i="59" a="1"/>
  <c r="Z14" i="59" s="1"/>
  <c r="AI19" i="59"/>
  <c r="B14" i="59"/>
  <c r="AA14" i="59" a="1"/>
  <c r="AA14" i="59" s="1"/>
  <c r="AA16" i="59" a="1"/>
  <c r="AA16" i="59" s="1"/>
  <c r="AA22" i="59" a="1"/>
  <c r="AA22" i="59" s="1"/>
  <c r="AA24" i="59" a="1"/>
  <c r="AA24" i="59" s="1"/>
  <c r="AA26" i="59" a="1"/>
  <c r="AA26" i="59" s="1"/>
  <c r="AA28" i="59" a="1"/>
  <c r="AA28" i="59" s="1"/>
  <c r="AA30" i="59" a="1"/>
  <c r="AA30" i="59" s="1"/>
  <c r="AA32" i="59" a="1"/>
  <c r="AA32" i="59" s="1"/>
  <c r="AA34" i="59" a="1"/>
  <c r="AA34" i="59" s="1"/>
  <c r="AA36" i="59" a="1"/>
  <c r="AA36" i="59" s="1"/>
  <c r="AA38" i="59" a="1"/>
  <c r="AA38" i="59" s="1"/>
  <c r="AA40" i="59" a="1"/>
  <c r="AA40" i="59" s="1"/>
  <c r="AA42" i="59" a="1"/>
  <c r="AA42" i="59" s="1"/>
  <c r="I44" i="59"/>
  <c r="H44" i="59"/>
  <c r="AA15" i="59" a="1"/>
  <c r="AA15" i="59" s="1"/>
  <c r="AA18" i="59" a="1"/>
  <c r="AA18" i="59" s="1"/>
  <c r="K10" i="59" a="1"/>
  <c r="K10" i="59" s="1"/>
  <c r="H10" i="59" a="1"/>
  <c r="H10" i="59" s="1"/>
  <c r="Z13" i="59" a="1"/>
  <c r="Z13" i="59" s="1"/>
  <c r="B13" i="58"/>
  <c r="AP4" i="58"/>
  <c r="AP6" i="58"/>
  <c r="AP7" i="58"/>
  <c r="S3" i="58" a="1"/>
  <c r="S3" i="58" s="1"/>
  <c r="S10" i="58" a="1"/>
  <c r="S10" i="58" s="1"/>
  <c r="AI19" i="58"/>
  <c r="A15" i="58"/>
  <c r="Z14" i="58" a="1"/>
  <c r="Z14" i="58" s="1"/>
  <c r="B14" i="58"/>
  <c r="AA14" i="58" a="1"/>
  <c r="AA14" i="58" s="1"/>
  <c r="S14" i="58" a="1"/>
  <c r="S14" i="58" s="1"/>
  <c r="AA16" i="58" a="1"/>
  <c r="AA16" i="58" s="1"/>
  <c r="AA17" i="58" a="1"/>
  <c r="AA17" i="58" s="1"/>
  <c r="AA18" i="58" a="1"/>
  <c r="AA18" i="58" s="1"/>
  <c r="AA19" i="58" a="1"/>
  <c r="AA19" i="58" s="1"/>
  <c r="AA20" i="58" a="1"/>
  <c r="AA20" i="58" s="1"/>
  <c r="AA21" i="58" a="1"/>
  <c r="AA21" i="58" s="1"/>
  <c r="AA23" i="58" a="1"/>
  <c r="AA23" i="58" s="1"/>
  <c r="AF24" i="58" a="1"/>
  <c r="AF24" i="58" s="1"/>
  <c r="AA25" i="58" a="1"/>
  <c r="AA25" i="58" s="1"/>
  <c r="AA27" i="58" a="1"/>
  <c r="AA27" i="58" s="1"/>
  <c r="AA29" i="58" a="1"/>
  <c r="AA29" i="58" s="1"/>
  <c r="AA31" i="58" a="1"/>
  <c r="AA31" i="58" s="1"/>
  <c r="AA33" i="58" a="1"/>
  <c r="AA33" i="58" s="1"/>
  <c r="AA35" i="58" a="1"/>
  <c r="AA35" i="58" s="1"/>
  <c r="AA37" i="58" a="1"/>
  <c r="AA37" i="58" s="1"/>
  <c r="AF41" i="58" a="1"/>
  <c r="AF41" i="58" s="1"/>
  <c r="AF39" i="58" a="1"/>
  <c r="AF39" i="58" s="1"/>
  <c r="AA39" i="58" a="1"/>
  <c r="AA39" i="58" s="1"/>
  <c r="AA40" i="58" a="1"/>
  <c r="AA40" i="58" s="1"/>
  <c r="AA43" i="58" a="1"/>
  <c r="AA43" i="58" s="1"/>
  <c r="K10" i="58" a="1"/>
  <c r="K10" i="58" s="1"/>
  <c r="H10" i="58" a="1"/>
  <c r="H10" i="58" s="1"/>
  <c r="AF17" i="58" a="1"/>
  <c r="AF17" i="58" s="1"/>
  <c r="AA13" i="58" a="1"/>
  <c r="AA13" i="58" s="1"/>
  <c r="AI20" i="58"/>
  <c r="AF14" i="58" a="1"/>
  <c r="AF14" i="58" s="1"/>
  <c r="AA15" i="58" a="1"/>
  <c r="AA15" i="58" s="1"/>
  <c r="AF18" i="58" a="1"/>
  <c r="AF18" i="58" s="1"/>
  <c r="AA22" i="58" a="1"/>
  <c r="AA22" i="58" s="1"/>
  <c r="AA24" i="58" a="1"/>
  <c r="AA24" i="58" s="1"/>
  <c r="AA26" i="58" a="1"/>
  <c r="AA26" i="58" s="1"/>
  <c r="AA28" i="58" a="1"/>
  <c r="AA28" i="58" s="1"/>
  <c r="AA30" i="58" a="1"/>
  <c r="AA30" i="58" s="1"/>
  <c r="AA32" i="58" a="1"/>
  <c r="AA32" i="58" s="1"/>
  <c r="AA34" i="58" a="1"/>
  <c r="AA34" i="58" s="1"/>
  <c r="AA36" i="58" a="1"/>
  <c r="AA36" i="58" s="1"/>
  <c r="AA38" i="58" a="1"/>
  <c r="AA38" i="58" s="1"/>
  <c r="AA42" i="58" a="1"/>
  <c r="AA42" i="58" s="1"/>
  <c r="I44" i="58"/>
  <c r="Z13" i="58" a="1"/>
  <c r="Z13" i="58" s="1"/>
  <c r="AI16" i="57" a="1"/>
  <c r="AI16" i="57" s="1"/>
  <c r="S14" i="59" l="1" a="1"/>
  <c r="S14" i="59" s="1"/>
  <c r="A18" i="69"/>
  <c r="B17" i="69"/>
  <c r="Z17" i="69" a="1"/>
  <c r="Z17" i="69" s="1"/>
  <c r="S16" i="68" a="1"/>
  <c r="S16" i="68" s="1"/>
  <c r="A18" i="68"/>
  <c r="B17" i="68"/>
  <c r="Z17" i="68" a="1"/>
  <c r="Z17" i="68" s="1"/>
  <c r="S17" i="68" s="1" a="1"/>
  <c r="S17" i="68" s="1"/>
  <c r="Z16" i="67" a="1"/>
  <c r="Z16" i="67" s="1"/>
  <c r="A17" i="67"/>
  <c r="B16" i="67"/>
  <c r="A17" i="66"/>
  <c r="B16" i="66"/>
  <c r="Z16" i="66" a="1"/>
  <c r="Z16" i="66" s="1"/>
  <c r="S16" i="66" s="1" a="1"/>
  <c r="S16" i="66" s="1"/>
  <c r="A18" i="65"/>
  <c r="B17" i="65"/>
  <c r="Z17" i="65" a="1"/>
  <c r="Z17" i="65" s="1"/>
  <c r="Z17" i="64" a="1"/>
  <c r="Z17" i="64" s="1"/>
  <c r="S17" i="64" s="1" a="1"/>
  <c r="S17" i="64" s="1"/>
  <c r="A18" i="64"/>
  <c r="B17" i="64"/>
  <c r="A17" i="63"/>
  <c r="B16" i="63"/>
  <c r="Z16" i="63" a="1"/>
  <c r="Z16" i="63" s="1"/>
  <c r="S16" i="63" s="1" a="1"/>
  <c r="S16" i="63" s="1"/>
  <c r="A18" i="62"/>
  <c r="B17" i="62"/>
  <c r="Z17" i="62" a="1"/>
  <c r="Z17" i="62" s="1"/>
  <c r="A18" i="61"/>
  <c r="B17" i="61"/>
  <c r="Z17" i="61" a="1"/>
  <c r="Z17" i="61" s="1"/>
  <c r="S17" i="61" s="1" a="1"/>
  <c r="S17" i="61" s="1"/>
  <c r="S16" i="61" a="1"/>
  <c r="S16" i="61" s="1"/>
  <c r="K44" i="59"/>
  <c r="AI14" i="59"/>
  <c r="A16" i="59"/>
  <c r="Z15" i="59" a="1"/>
  <c r="Z15" i="59" s="1"/>
  <c r="S15" i="59" s="1" a="1"/>
  <c r="S15" i="59" s="1"/>
  <c r="B15" i="59"/>
  <c r="S13" i="59" a="1"/>
  <c r="S13" i="59" s="1"/>
  <c r="AI13" i="59"/>
  <c r="K44" i="58"/>
  <c r="H44" i="58" s="1"/>
  <c r="AI14" i="58"/>
  <c r="S13" i="58" a="1"/>
  <c r="S13" i="58" s="1"/>
  <c r="AI13" i="58"/>
  <c r="A16" i="58"/>
  <c r="Z15" i="58" a="1"/>
  <c r="Z15" i="58" s="1"/>
  <c r="S15" i="58" s="1" a="1"/>
  <c r="S15" i="58" s="1"/>
  <c r="B15" i="58"/>
  <c r="S17" i="69" l="1" a="1"/>
  <c r="S17" i="69" s="1"/>
  <c r="Z18" i="69" a="1"/>
  <c r="Z18" i="69" s="1"/>
  <c r="S18" i="69" s="1" a="1"/>
  <c r="S18" i="69" s="1"/>
  <c r="A19" i="69"/>
  <c r="B18" i="69"/>
  <c r="A19" i="68"/>
  <c r="Z18" i="68" a="1"/>
  <c r="Z18" i="68" s="1"/>
  <c r="S18" i="68" s="1" a="1"/>
  <c r="S18" i="68" s="1"/>
  <c r="B18" i="68"/>
  <c r="S16" i="67" a="1"/>
  <c r="S16" i="67" s="1"/>
  <c r="A18" i="67"/>
  <c r="B17" i="67"/>
  <c r="Z17" i="67" a="1"/>
  <c r="Z17" i="67" s="1"/>
  <c r="S17" i="67" s="1" a="1"/>
  <c r="S17" i="67" s="1"/>
  <c r="Z17" i="66" a="1"/>
  <c r="Z17" i="66" s="1"/>
  <c r="A18" i="66"/>
  <c r="B17" i="66"/>
  <c r="S17" i="65" a="1"/>
  <c r="S17" i="65" s="1"/>
  <c r="Z18" i="65" a="1"/>
  <c r="Z18" i="65" s="1"/>
  <c r="S18" i="65" s="1" a="1"/>
  <c r="S18" i="65" s="1"/>
  <c r="B18" i="65"/>
  <c r="A19" i="65"/>
  <c r="A19" i="64"/>
  <c r="B18" i="64"/>
  <c r="Z18" i="64" a="1"/>
  <c r="Z18" i="64" s="1"/>
  <c r="S18" i="64" s="1" a="1"/>
  <c r="S18" i="64" s="1"/>
  <c r="Z17" i="63" a="1"/>
  <c r="Z17" i="63" s="1"/>
  <c r="S17" i="63" s="1" a="1"/>
  <c r="S17" i="63" s="1"/>
  <c r="A18" i="63"/>
  <c r="B17" i="63"/>
  <c r="S17" i="62" a="1"/>
  <c r="S17" i="62" s="1"/>
  <c r="Z18" i="62" a="1"/>
  <c r="Z18" i="62" s="1"/>
  <c r="S18" i="62" s="1" a="1"/>
  <c r="S18" i="62" s="1"/>
  <c r="B18" i="62"/>
  <c r="A19" i="62"/>
  <c r="Z18" i="61" a="1"/>
  <c r="Z18" i="61" s="1"/>
  <c r="A19" i="61"/>
  <c r="B18" i="61"/>
  <c r="Z16" i="59" a="1"/>
  <c r="Z16" i="59" s="1"/>
  <c r="S16" i="59" s="1" a="1"/>
  <c r="S16" i="59" s="1"/>
  <c r="A17" i="59"/>
  <c r="B16" i="59"/>
  <c r="Q44" i="59"/>
  <c r="Z16" i="58" a="1"/>
  <c r="Z16" i="58" s="1"/>
  <c r="A17" i="58"/>
  <c r="B16" i="58"/>
  <c r="O10" i="57" a="1"/>
  <c r="O10" i="57" s="1"/>
  <c r="E10" i="57"/>
  <c r="B19" i="69" l="1"/>
  <c r="A20" i="69"/>
  <c r="Z19" i="69" a="1"/>
  <c r="Z19" i="69" s="1"/>
  <c r="B19" i="68"/>
  <c r="A20" i="68"/>
  <c r="Z19" i="68" a="1"/>
  <c r="Z19" i="68" s="1"/>
  <c r="S19" i="68" s="1" a="1"/>
  <c r="S19" i="68" s="1"/>
  <c r="Z18" i="67" a="1"/>
  <c r="Z18" i="67" s="1"/>
  <c r="S18" i="67" s="1" a="1"/>
  <c r="S18" i="67" s="1"/>
  <c r="A19" i="67"/>
  <c r="B18" i="67"/>
  <c r="S17" i="66" a="1"/>
  <c r="S17" i="66" s="1"/>
  <c r="Z18" i="66" a="1"/>
  <c r="Z18" i="66" s="1"/>
  <c r="S18" i="66" s="1" a="1"/>
  <c r="S18" i="66" s="1"/>
  <c r="A19" i="66"/>
  <c r="B18" i="66"/>
  <c r="B19" i="65"/>
  <c r="A20" i="65"/>
  <c r="Z19" i="65" a="1"/>
  <c r="Z19" i="65" s="1"/>
  <c r="A20" i="64"/>
  <c r="Z19" i="64" a="1"/>
  <c r="Z19" i="64" s="1"/>
  <c r="S19" i="64" s="1" a="1"/>
  <c r="S19" i="64" s="1"/>
  <c r="B19" i="64"/>
  <c r="A19" i="63"/>
  <c r="B18" i="63"/>
  <c r="Z18" i="63" a="1"/>
  <c r="Z18" i="63" s="1"/>
  <c r="S18" i="63" s="1" a="1"/>
  <c r="S18" i="63" s="1"/>
  <c r="B19" i="62"/>
  <c r="A20" i="62"/>
  <c r="Z19" i="62" a="1"/>
  <c r="Z19" i="62" s="1"/>
  <c r="S18" i="61" a="1"/>
  <c r="S18" i="61" s="1"/>
  <c r="B19" i="61"/>
  <c r="Z19" i="61" a="1"/>
  <c r="Z19" i="61" s="1"/>
  <c r="S19" i="61" s="1" a="1"/>
  <c r="S19" i="61" s="1"/>
  <c r="A20" i="61"/>
  <c r="A18" i="59"/>
  <c r="B17" i="59"/>
  <c r="Z17" i="59" a="1"/>
  <c r="Z17" i="59" s="1"/>
  <c r="S16" i="58" a="1"/>
  <c r="S16" i="58" s="1"/>
  <c r="A18" i="58"/>
  <c r="B17" i="58"/>
  <c r="Z17" i="58" a="1"/>
  <c r="Z17" i="58" s="1"/>
  <c r="S17" i="58" s="1" a="1"/>
  <c r="S17" i="58" s="1"/>
  <c r="H10" i="57" a="1"/>
  <c r="H10" i="57" s="1"/>
  <c r="K10" i="57" a="1"/>
  <c r="K10" i="57" s="1"/>
  <c r="B20" i="69" l="1"/>
  <c r="A21" i="69"/>
  <c r="Z20" i="69" a="1"/>
  <c r="Z20" i="69" s="1"/>
  <c r="S20" i="69" s="1" a="1"/>
  <c r="S20" i="69" s="1"/>
  <c r="S19" i="69" a="1"/>
  <c r="S19" i="69" s="1"/>
  <c r="A21" i="68"/>
  <c r="Z20" i="68" a="1"/>
  <c r="Z20" i="68" s="1"/>
  <c r="S20" i="68" s="1" a="1"/>
  <c r="S20" i="68" s="1"/>
  <c r="B20" i="68"/>
  <c r="B19" i="67"/>
  <c r="A20" i="67"/>
  <c r="Z19" i="67" a="1"/>
  <c r="Z19" i="67" s="1"/>
  <c r="S19" i="67" s="1" a="1"/>
  <c r="S19" i="67" s="1"/>
  <c r="B19" i="66"/>
  <c r="A20" i="66"/>
  <c r="Z19" i="66" a="1"/>
  <c r="Z19" i="66" s="1"/>
  <c r="S19" i="66" s="1" a="1"/>
  <c r="S19" i="66" s="1"/>
  <c r="S19" i="65" a="1"/>
  <c r="S19" i="65" s="1"/>
  <c r="B20" i="65"/>
  <c r="A21" i="65"/>
  <c r="Z20" i="65" a="1"/>
  <c r="Z20" i="65" s="1"/>
  <c r="S20" i="65" s="1" a="1"/>
  <c r="S20" i="65" s="1"/>
  <c r="A21" i="64"/>
  <c r="Z20" i="64" a="1"/>
  <c r="Z20" i="64" s="1"/>
  <c r="S20" i="64" s="1" a="1"/>
  <c r="S20" i="64" s="1"/>
  <c r="B20" i="64"/>
  <c r="A20" i="63"/>
  <c r="Z19" i="63" a="1"/>
  <c r="Z19" i="63" s="1"/>
  <c r="S19" i="63" s="1" a="1"/>
  <c r="S19" i="63" s="1"/>
  <c r="B19" i="63"/>
  <c r="B20" i="62"/>
  <c r="A21" i="62"/>
  <c r="Z20" i="62" a="1"/>
  <c r="Z20" i="62" s="1"/>
  <c r="S20" i="62" s="1" a="1"/>
  <c r="S20" i="62" s="1"/>
  <c r="S19" i="62" a="1"/>
  <c r="S19" i="62" s="1"/>
  <c r="B20" i="61"/>
  <c r="A21" i="61"/>
  <c r="Z20" i="61" a="1"/>
  <c r="Z20" i="61" s="1"/>
  <c r="S20" i="61" s="1" a="1"/>
  <c r="S20" i="61" s="1"/>
  <c r="S17" i="59" a="1"/>
  <c r="S17" i="59" s="1"/>
  <c r="Z18" i="59" a="1"/>
  <c r="Z18" i="59" s="1"/>
  <c r="S18" i="59" s="1" a="1"/>
  <c r="S18" i="59" s="1"/>
  <c r="B18" i="59"/>
  <c r="A19" i="59"/>
  <c r="Z18" i="58" a="1"/>
  <c r="Z18" i="58" s="1"/>
  <c r="S18" i="58" s="1" a="1"/>
  <c r="S18" i="58" s="1"/>
  <c r="A19" i="58"/>
  <c r="B18" i="58"/>
  <c r="A22" i="69" l="1"/>
  <c r="B21" i="69"/>
  <c r="Z21" i="69" a="1"/>
  <c r="Z21" i="69" s="1"/>
  <c r="S21" i="69" s="1" a="1"/>
  <c r="S21" i="69" s="1"/>
  <c r="Z21" i="68" a="1"/>
  <c r="Z21" i="68" s="1"/>
  <c r="S21" i="68" s="1" a="1"/>
  <c r="S21" i="68" s="1"/>
  <c r="A22" i="68"/>
  <c r="B21" i="68"/>
  <c r="B20" i="67"/>
  <c r="A21" i="67"/>
  <c r="Z20" i="67" a="1"/>
  <c r="Z20" i="67" s="1"/>
  <c r="S20" i="67" s="1" a="1"/>
  <c r="S20" i="67" s="1"/>
  <c r="B20" i="66"/>
  <c r="A21" i="66"/>
  <c r="Z20" i="66" a="1"/>
  <c r="Z20" i="66" s="1"/>
  <c r="S20" i="66" s="1" a="1"/>
  <c r="S20" i="66" s="1"/>
  <c r="A22" i="65"/>
  <c r="B21" i="65"/>
  <c r="Z21" i="65" a="1"/>
  <c r="Z21" i="65" s="1"/>
  <c r="S21" i="65" s="1" a="1"/>
  <c r="S21" i="65" s="1"/>
  <c r="Z21" i="64" a="1"/>
  <c r="Z21" i="64" s="1"/>
  <c r="S21" i="64" s="1" a="1"/>
  <c r="S21" i="64" s="1"/>
  <c r="A22" i="64"/>
  <c r="B21" i="64"/>
  <c r="A21" i="63"/>
  <c r="Z20" i="63" a="1"/>
  <c r="Z20" i="63" s="1"/>
  <c r="S20" i="63" s="1" a="1"/>
  <c r="S20" i="63" s="1"/>
  <c r="B20" i="63"/>
  <c r="A22" i="62"/>
  <c r="B21" i="62"/>
  <c r="Z21" i="62" a="1"/>
  <c r="Z21" i="62" s="1"/>
  <c r="S21" i="62" s="1" a="1"/>
  <c r="S21" i="62" s="1"/>
  <c r="A22" i="61"/>
  <c r="B21" i="61"/>
  <c r="Z21" i="61" a="1"/>
  <c r="Z21" i="61" s="1"/>
  <c r="S21" i="61" s="1" a="1"/>
  <c r="S21" i="61" s="1"/>
  <c r="B19" i="59"/>
  <c r="A20" i="59"/>
  <c r="Z19" i="59" a="1"/>
  <c r="Z19" i="59" s="1"/>
  <c r="S19" i="59" s="1" a="1"/>
  <c r="S19" i="59" s="1"/>
  <c r="B19" i="58"/>
  <c r="A20" i="58"/>
  <c r="Z19" i="58" a="1"/>
  <c r="Z19" i="58" s="1"/>
  <c r="Z22" i="69" l="1" a="1"/>
  <c r="Z22" i="69" s="1"/>
  <c r="S22" i="69" s="1" a="1"/>
  <c r="S22" i="69" s="1"/>
  <c r="A23" i="69"/>
  <c r="B22" i="69"/>
  <c r="A23" i="68"/>
  <c r="B22" i="68"/>
  <c r="Z22" i="68" a="1"/>
  <c r="Z22" i="68" s="1"/>
  <c r="S22" i="68" s="1" a="1"/>
  <c r="S22" i="68" s="1"/>
  <c r="A22" i="67"/>
  <c r="B21" i="67"/>
  <c r="Z21" i="67" a="1"/>
  <c r="Z21" i="67" s="1"/>
  <c r="S21" i="67" s="1" a="1"/>
  <c r="S21" i="67" s="1"/>
  <c r="A22" i="66"/>
  <c r="B21" i="66"/>
  <c r="Z21" i="66" a="1"/>
  <c r="Z21" i="66" s="1"/>
  <c r="S21" i="66" s="1" a="1"/>
  <c r="S21" i="66" s="1"/>
  <c r="Z22" i="65" a="1"/>
  <c r="Z22" i="65" s="1"/>
  <c r="S22" i="65" s="1" a="1"/>
  <c r="S22" i="65" s="1"/>
  <c r="A23" i="65"/>
  <c r="B22" i="65"/>
  <c r="A23" i="64"/>
  <c r="B22" i="64"/>
  <c r="Z22" i="64" a="1"/>
  <c r="Z22" i="64" s="1"/>
  <c r="S22" i="64" s="1" a="1"/>
  <c r="S22" i="64" s="1"/>
  <c r="Z21" i="63" a="1"/>
  <c r="Z21" i="63" s="1"/>
  <c r="S21" i="63" s="1" a="1"/>
  <c r="S21" i="63" s="1"/>
  <c r="A22" i="63"/>
  <c r="B21" i="63"/>
  <c r="Z22" i="62" a="1"/>
  <c r="Z22" i="62" s="1"/>
  <c r="S22" i="62" s="1" a="1"/>
  <c r="S22" i="62" s="1"/>
  <c r="A23" i="62"/>
  <c r="B22" i="62"/>
  <c r="Z22" i="61" a="1"/>
  <c r="Z22" i="61" s="1"/>
  <c r="S22" i="61" s="1" a="1"/>
  <c r="S22" i="61" s="1"/>
  <c r="A23" i="61"/>
  <c r="B22" i="61"/>
  <c r="B20" i="59"/>
  <c r="A21" i="59"/>
  <c r="Z20" i="59" a="1"/>
  <c r="Z20" i="59" s="1"/>
  <c r="S20" i="59" s="1" a="1"/>
  <c r="S20" i="59" s="1"/>
  <c r="B20" i="58"/>
  <c r="A21" i="58"/>
  <c r="Z20" i="58" a="1"/>
  <c r="Z20" i="58" s="1"/>
  <c r="S20" i="58" s="1" a="1"/>
  <c r="S20" i="58" s="1"/>
  <c r="S19" i="58" a="1"/>
  <c r="S19" i="58" s="1"/>
  <c r="A3" i="57"/>
  <c r="C7" i="57"/>
  <c r="A24" i="69" l="1"/>
  <c r="B23" i="69"/>
  <c r="Z23" i="69" a="1"/>
  <c r="Z23" i="69" s="1"/>
  <c r="S23" i="69" s="1" a="1"/>
  <c r="S23" i="69" s="1"/>
  <c r="Z23" i="68" a="1"/>
  <c r="Z23" i="68" s="1"/>
  <c r="S23" i="68" s="1" a="1"/>
  <c r="S23" i="68" s="1"/>
  <c r="A24" i="68"/>
  <c r="B23" i="68"/>
  <c r="Z22" i="67" a="1"/>
  <c r="Z22" i="67" s="1"/>
  <c r="S22" i="67" s="1" a="1"/>
  <c r="S22" i="67" s="1"/>
  <c r="A23" i="67"/>
  <c r="B22" i="67"/>
  <c r="Z22" i="66" a="1"/>
  <c r="Z22" i="66" s="1"/>
  <c r="S22" i="66" s="1" a="1"/>
  <c r="S22" i="66" s="1"/>
  <c r="A23" i="66"/>
  <c r="B22" i="66"/>
  <c r="A24" i="65"/>
  <c r="B23" i="65"/>
  <c r="Z23" i="65" a="1"/>
  <c r="Z23" i="65" s="1"/>
  <c r="S23" i="65" s="1" a="1"/>
  <c r="S23" i="65" s="1"/>
  <c r="Z23" i="64" a="1"/>
  <c r="Z23" i="64" s="1"/>
  <c r="S23" i="64" s="1" a="1"/>
  <c r="S23" i="64" s="1"/>
  <c r="A24" i="64"/>
  <c r="B23" i="64"/>
  <c r="A23" i="63"/>
  <c r="B22" i="63"/>
  <c r="Z22" i="63" a="1"/>
  <c r="Z22" i="63" s="1"/>
  <c r="S22" i="63" s="1" a="1"/>
  <c r="S22" i="63" s="1"/>
  <c r="A24" i="62"/>
  <c r="B23" i="62"/>
  <c r="Z23" i="62" a="1"/>
  <c r="Z23" i="62" s="1"/>
  <c r="S23" i="62" s="1" a="1"/>
  <c r="S23" i="62" s="1"/>
  <c r="A24" i="61"/>
  <c r="B23" i="61"/>
  <c r="Z23" i="61" a="1"/>
  <c r="Z23" i="61" s="1"/>
  <c r="S23" i="61" s="1" a="1"/>
  <c r="S23" i="61" s="1"/>
  <c r="A22" i="59"/>
  <c r="B21" i="59"/>
  <c r="Z21" i="59" a="1"/>
  <c r="Z21" i="59" s="1"/>
  <c r="S21" i="59" s="1" a="1"/>
  <c r="S21" i="59" s="1"/>
  <c r="A22" i="58"/>
  <c r="B21" i="58"/>
  <c r="Z21" i="58" a="1"/>
  <c r="Z21" i="58" s="1"/>
  <c r="S21" i="58" s="1" a="1"/>
  <c r="S21" i="58" s="1"/>
  <c r="L8" i="57"/>
  <c r="Z24" i="69" l="1" a="1"/>
  <c r="Z24" i="69" s="1"/>
  <c r="S24" i="69" s="1" a="1"/>
  <c r="S24" i="69" s="1"/>
  <c r="A25" i="69"/>
  <c r="B24" i="69"/>
  <c r="A25" i="68"/>
  <c r="B24" i="68"/>
  <c r="Z24" i="68" a="1"/>
  <c r="Z24" i="68" s="1"/>
  <c r="S24" i="68" s="1" a="1"/>
  <c r="S24" i="68" s="1"/>
  <c r="A24" i="67"/>
  <c r="B23" i="67"/>
  <c r="Z23" i="67" a="1"/>
  <c r="Z23" i="67" s="1"/>
  <c r="S23" i="67" s="1" a="1"/>
  <c r="S23" i="67" s="1"/>
  <c r="A24" i="66"/>
  <c r="B23" i="66"/>
  <c r="Z23" i="66" a="1"/>
  <c r="Z23" i="66" s="1"/>
  <c r="S23" i="66" s="1" a="1"/>
  <c r="S23" i="66" s="1"/>
  <c r="Z24" i="65" a="1"/>
  <c r="Z24" i="65" s="1"/>
  <c r="S24" i="65" s="1" a="1"/>
  <c r="S24" i="65" s="1"/>
  <c r="A25" i="65"/>
  <c r="B24" i="65"/>
  <c r="A25" i="64"/>
  <c r="B24" i="64"/>
  <c r="Z24" i="64" a="1"/>
  <c r="Z24" i="64" s="1"/>
  <c r="S24" i="64" s="1" a="1"/>
  <c r="S24" i="64" s="1"/>
  <c r="Z23" i="63" a="1"/>
  <c r="Z23" i="63" s="1"/>
  <c r="S23" i="63" s="1" a="1"/>
  <c r="S23" i="63" s="1"/>
  <c r="A24" i="63"/>
  <c r="B23" i="63"/>
  <c r="Z24" i="62" a="1"/>
  <c r="Z24" i="62" s="1"/>
  <c r="S24" i="62" s="1" a="1"/>
  <c r="S24" i="62" s="1"/>
  <c r="A25" i="62"/>
  <c r="B24" i="62"/>
  <c r="Z24" i="61" a="1"/>
  <c r="Z24" i="61" s="1"/>
  <c r="S24" i="61" s="1" a="1"/>
  <c r="S24" i="61" s="1"/>
  <c r="A25" i="61"/>
  <c r="B24" i="61"/>
  <c r="Z22" i="59" a="1"/>
  <c r="Z22" i="59" s="1"/>
  <c r="S22" i="59" s="1" a="1"/>
  <c r="S22" i="59" s="1"/>
  <c r="A23" i="59"/>
  <c r="B22" i="59"/>
  <c r="Z22" i="58" a="1"/>
  <c r="Z22" i="58" s="1"/>
  <c r="S22" i="58" s="1" a="1"/>
  <c r="S22" i="58" s="1"/>
  <c r="A23" i="58"/>
  <c r="B22" i="58"/>
  <c r="AF43" i="57" a="1"/>
  <c r="AF43" i="57" s="1"/>
  <c r="AF42" i="57" a="1"/>
  <c r="AF42" i="57" s="1"/>
  <c r="AF40" i="57" a="1"/>
  <c r="AF40" i="57" s="1"/>
  <c r="AF37" i="57" a="1"/>
  <c r="AF37" i="57" s="1"/>
  <c r="AF36" i="57" a="1"/>
  <c r="AF36" i="57" s="1"/>
  <c r="AF35" i="57" a="1"/>
  <c r="AF35" i="57" s="1"/>
  <c r="AF34" i="57" a="1"/>
  <c r="AF34" i="57" s="1"/>
  <c r="AF31" i="57" a="1"/>
  <c r="AF31" i="57" s="1"/>
  <c r="AF30" i="57" a="1"/>
  <c r="AF30" i="57" s="1"/>
  <c r="AF29" i="57" a="1"/>
  <c r="AF29" i="57" s="1"/>
  <c r="AF28" i="57" a="1"/>
  <c r="AF28" i="57" s="1"/>
  <c r="AF27" i="57" a="1"/>
  <c r="AF27" i="57" s="1"/>
  <c r="AF26" i="57" a="1"/>
  <c r="AF26" i="57" s="1"/>
  <c r="AF25" i="57" a="1"/>
  <c r="AF25" i="57" s="1"/>
  <c r="AF23" i="57" a="1"/>
  <c r="AF23" i="57" s="1"/>
  <c r="AF22" i="57" a="1"/>
  <c r="AF22" i="57" s="1"/>
  <c r="AF21" i="57" a="1"/>
  <c r="AF21" i="57" s="1"/>
  <c r="AF20" i="57" a="1"/>
  <c r="AF20" i="57" s="1"/>
  <c r="AF19" i="57" a="1"/>
  <c r="AF19" i="57" s="1"/>
  <c r="AF16" i="57" a="1"/>
  <c r="AF16" i="57" s="1"/>
  <c r="AF15" i="57" a="1"/>
  <c r="AF15" i="57" s="1"/>
  <c r="AF13" i="57" a="1"/>
  <c r="AF13" i="57" s="1"/>
  <c r="A26" i="69" l="1"/>
  <c r="B25" i="69"/>
  <c r="Z25" i="69" a="1"/>
  <c r="Z25" i="69" s="1"/>
  <c r="S25" i="69" s="1" a="1"/>
  <c r="S25" i="69" s="1"/>
  <c r="Z25" i="68" a="1"/>
  <c r="Z25" i="68" s="1"/>
  <c r="S25" i="68" s="1" a="1"/>
  <c r="S25" i="68" s="1"/>
  <c r="A26" i="68"/>
  <c r="B25" i="68"/>
  <c r="Z24" i="67" a="1"/>
  <c r="Z24" i="67" s="1"/>
  <c r="S24" i="67" s="1" a="1"/>
  <c r="S24" i="67" s="1"/>
  <c r="A25" i="67"/>
  <c r="B24" i="67"/>
  <c r="Z24" i="66" a="1"/>
  <c r="Z24" i="66" s="1"/>
  <c r="S24" i="66" s="1" a="1"/>
  <c r="S24" i="66" s="1"/>
  <c r="A25" i="66"/>
  <c r="B24" i="66"/>
  <c r="A26" i="65"/>
  <c r="B25" i="65"/>
  <c r="Z25" i="65" a="1"/>
  <c r="Z25" i="65" s="1"/>
  <c r="S25" i="65" s="1" a="1"/>
  <c r="S25" i="65" s="1"/>
  <c r="Z25" i="64" a="1"/>
  <c r="Z25" i="64" s="1"/>
  <c r="S25" i="64" s="1" a="1"/>
  <c r="S25" i="64" s="1"/>
  <c r="A26" i="64"/>
  <c r="B25" i="64"/>
  <c r="A25" i="63"/>
  <c r="B24" i="63"/>
  <c r="Z24" i="63" a="1"/>
  <c r="Z24" i="63" s="1"/>
  <c r="S24" i="63" s="1" a="1"/>
  <c r="S24" i="63" s="1"/>
  <c r="A26" i="62"/>
  <c r="B25" i="62"/>
  <c r="Z25" i="62" a="1"/>
  <c r="Z25" i="62" s="1"/>
  <c r="S25" i="62" s="1" a="1"/>
  <c r="S25" i="62" s="1"/>
  <c r="A26" i="61"/>
  <c r="B25" i="61"/>
  <c r="Z25" i="61" a="1"/>
  <c r="Z25" i="61" s="1"/>
  <c r="S25" i="61" s="1" a="1"/>
  <c r="S25" i="61" s="1"/>
  <c r="A24" i="59"/>
  <c r="B23" i="59"/>
  <c r="Z23" i="59" a="1"/>
  <c r="Z23" i="59" s="1"/>
  <c r="S23" i="59" s="1" a="1"/>
  <c r="S23" i="59" s="1"/>
  <c r="A24" i="58"/>
  <c r="B23" i="58"/>
  <c r="Z23" i="58" a="1"/>
  <c r="Z23" i="58" s="1"/>
  <c r="S23" i="58" s="1" a="1"/>
  <c r="S23" i="58" s="1"/>
  <c r="I31" i="57" a="1"/>
  <c r="I31" i="57" s="1"/>
  <c r="I30" i="57" a="1"/>
  <c r="I30" i="57" s="1"/>
  <c r="I29" i="57" a="1"/>
  <c r="I29" i="57" s="1"/>
  <c r="I28" i="57" a="1"/>
  <c r="I28" i="57" s="1"/>
  <c r="I27" i="57" a="1"/>
  <c r="I27" i="57" s="1"/>
  <c r="I26" i="57" a="1"/>
  <c r="I26" i="57" s="1"/>
  <c r="I25" i="57" a="1"/>
  <c r="I25" i="57" s="1"/>
  <c r="Z26" i="69" l="1" a="1"/>
  <c r="Z26" i="69" s="1"/>
  <c r="S26" i="69" s="1" a="1"/>
  <c r="S26" i="69" s="1"/>
  <c r="A27" i="69"/>
  <c r="B26" i="69"/>
  <c r="A27" i="68"/>
  <c r="B26" i="68"/>
  <c r="Z26" i="68" a="1"/>
  <c r="Z26" i="68" s="1"/>
  <c r="S26" i="68" s="1" a="1"/>
  <c r="S26" i="68" s="1"/>
  <c r="A26" i="67"/>
  <c r="B25" i="67"/>
  <c r="Z25" i="67" a="1"/>
  <c r="Z25" i="67" s="1"/>
  <c r="S25" i="67" s="1" a="1"/>
  <c r="S25" i="67" s="1"/>
  <c r="A26" i="66"/>
  <c r="B25" i="66"/>
  <c r="Z25" i="66" a="1"/>
  <c r="Z25" i="66" s="1"/>
  <c r="S25" i="66" s="1" a="1"/>
  <c r="S25" i="66" s="1"/>
  <c r="Z26" i="65" a="1"/>
  <c r="Z26" i="65" s="1"/>
  <c r="S26" i="65" s="1" a="1"/>
  <c r="S26" i="65" s="1"/>
  <c r="A27" i="65"/>
  <c r="B26" i="65"/>
  <c r="A27" i="64"/>
  <c r="B26" i="64"/>
  <c r="Z26" i="64" a="1"/>
  <c r="Z26" i="64" s="1"/>
  <c r="S26" i="64" s="1" a="1"/>
  <c r="S26" i="64" s="1"/>
  <c r="Z25" i="63" a="1"/>
  <c r="Z25" i="63" s="1"/>
  <c r="S25" i="63" s="1" a="1"/>
  <c r="S25" i="63" s="1"/>
  <c r="A26" i="63"/>
  <c r="B25" i="63"/>
  <c r="Z26" i="62" a="1"/>
  <c r="Z26" i="62" s="1"/>
  <c r="S26" i="62" s="1" a="1"/>
  <c r="S26" i="62" s="1"/>
  <c r="A27" i="62"/>
  <c r="B26" i="62"/>
  <c r="Z26" i="61" a="1"/>
  <c r="Z26" i="61" s="1"/>
  <c r="S26" i="61" s="1" a="1"/>
  <c r="S26" i="61" s="1"/>
  <c r="A27" i="61"/>
  <c r="B26" i="61"/>
  <c r="Z24" i="59" a="1"/>
  <c r="Z24" i="59" s="1"/>
  <c r="S24" i="59" s="1" a="1"/>
  <c r="S24" i="59" s="1"/>
  <c r="A25" i="59"/>
  <c r="B24" i="59"/>
  <c r="Z24" i="58" a="1"/>
  <c r="Z24" i="58" s="1"/>
  <c r="S24" i="58" s="1" a="1"/>
  <c r="S24" i="58" s="1"/>
  <c r="A25" i="58"/>
  <c r="B24" i="58"/>
  <c r="AB31" i="57" a="1"/>
  <c r="AB31" i="57" s="1"/>
  <c r="AB29" i="57" a="1"/>
  <c r="AB29" i="57" s="1"/>
  <c r="AB27" i="57" a="1"/>
  <c r="AB27" i="57" s="1"/>
  <c r="AB25" i="57" a="1"/>
  <c r="AB25" i="57" s="1"/>
  <c r="AB30" i="57" a="1"/>
  <c r="AB30" i="57" s="1"/>
  <c r="AB28" i="57" a="1"/>
  <c r="AB28" i="57" s="1"/>
  <c r="AB26" i="57" a="1"/>
  <c r="AB26" i="57" s="1"/>
  <c r="A28" i="69" l="1"/>
  <c r="B27" i="69"/>
  <c r="Z27" i="69" a="1"/>
  <c r="Z27" i="69" s="1"/>
  <c r="S27" i="69" s="1" a="1"/>
  <c r="S27" i="69" s="1"/>
  <c r="Z27" i="68" a="1"/>
  <c r="Z27" i="68" s="1"/>
  <c r="S27" i="68" s="1" a="1"/>
  <c r="S27" i="68" s="1"/>
  <c r="A28" i="68"/>
  <c r="B27" i="68"/>
  <c r="Z26" i="67" a="1"/>
  <c r="Z26" i="67" s="1"/>
  <c r="S26" i="67" s="1" a="1"/>
  <c r="S26" i="67" s="1"/>
  <c r="A27" i="67"/>
  <c r="B26" i="67"/>
  <c r="Z26" i="66" a="1"/>
  <c r="Z26" i="66" s="1"/>
  <c r="S26" i="66" s="1" a="1"/>
  <c r="S26" i="66" s="1"/>
  <c r="A27" i="66"/>
  <c r="B26" i="66"/>
  <c r="A28" i="65"/>
  <c r="B27" i="65"/>
  <c r="Z27" i="65" a="1"/>
  <c r="Z27" i="65" s="1"/>
  <c r="S27" i="65" s="1" a="1"/>
  <c r="S27" i="65" s="1"/>
  <c r="Z27" i="64" a="1"/>
  <c r="Z27" i="64" s="1"/>
  <c r="S27" i="64" s="1" a="1"/>
  <c r="S27" i="64" s="1"/>
  <c r="A28" i="64"/>
  <c r="B27" i="64"/>
  <c r="A27" i="63"/>
  <c r="B26" i="63"/>
  <c r="Z26" i="63" a="1"/>
  <c r="Z26" i="63" s="1"/>
  <c r="S26" i="63" s="1" a="1"/>
  <c r="S26" i="63" s="1"/>
  <c r="A28" i="62"/>
  <c r="B27" i="62"/>
  <c r="Z27" i="62" a="1"/>
  <c r="Z27" i="62" s="1"/>
  <c r="S27" i="62" s="1" a="1"/>
  <c r="S27" i="62" s="1"/>
  <c r="A28" i="61"/>
  <c r="B27" i="61"/>
  <c r="Z27" i="61" a="1"/>
  <c r="Z27" i="61" s="1"/>
  <c r="S27" i="61" s="1" a="1"/>
  <c r="S27" i="61" s="1"/>
  <c r="A26" i="59"/>
  <c r="B25" i="59"/>
  <c r="Z25" i="59" a="1"/>
  <c r="Z25" i="59" s="1"/>
  <c r="S25" i="59" s="1" a="1"/>
  <c r="S25" i="59" s="1"/>
  <c r="A26" i="58"/>
  <c r="B25" i="58"/>
  <c r="Z25" i="58" a="1"/>
  <c r="Z25" i="58" s="1"/>
  <c r="S25" i="58" s="1" a="1"/>
  <c r="S25" i="58" s="1"/>
  <c r="AE43" i="57" a="1"/>
  <c r="AE43" i="57" s="1"/>
  <c r="AD43" i="57"/>
  <c r="Y43" i="57" a="1"/>
  <c r="Y43" i="57" s="1"/>
  <c r="I43" i="57" a="1"/>
  <c r="I43" i="57" s="1"/>
  <c r="AE42" i="57" a="1"/>
  <c r="AE42" i="57" s="1"/>
  <c r="AD42" i="57"/>
  <c r="Y42" i="57" a="1"/>
  <c r="Y42" i="57" s="1"/>
  <c r="I42" i="57" a="1"/>
  <c r="I42" i="57" s="1"/>
  <c r="AE41" i="57" a="1"/>
  <c r="AE41" i="57" s="1"/>
  <c r="AD41" i="57"/>
  <c r="Y41" i="57" a="1"/>
  <c r="Y41" i="57" s="1"/>
  <c r="I41" i="57" a="1"/>
  <c r="I41" i="57" s="1"/>
  <c r="AE40" i="57" a="1"/>
  <c r="AE40" i="57" s="1"/>
  <c r="AD40" i="57"/>
  <c r="Y40" i="57" a="1"/>
  <c r="Y40" i="57" s="1"/>
  <c r="I40" i="57" a="1"/>
  <c r="I40" i="57" s="1"/>
  <c r="AE39" i="57" a="1"/>
  <c r="AE39" i="57" s="1"/>
  <c r="AD39" i="57"/>
  <c r="Y39" i="57" a="1"/>
  <c r="Y39" i="57" s="1"/>
  <c r="I39" i="57" a="1"/>
  <c r="I39" i="57" s="1"/>
  <c r="AE38" i="57" a="1"/>
  <c r="AE38" i="57" s="1"/>
  <c r="AD38" i="57"/>
  <c r="Y38" i="57" a="1"/>
  <c r="Y38" i="57" s="1"/>
  <c r="I38" i="57" a="1"/>
  <c r="I38" i="57" s="1"/>
  <c r="AE37" i="57" a="1"/>
  <c r="AE37" i="57" s="1"/>
  <c r="AD37" i="57"/>
  <c r="Y37" i="57" a="1"/>
  <c r="Y37" i="57" s="1"/>
  <c r="I37" i="57" a="1"/>
  <c r="I37" i="57" s="1"/>
  <c r="AE36" i="57" a="1"/>
  <c r="AE36" i="57" s="1"/>
  <c r="AD36" i="57"/>
  <c r="Y36" i="57" a="1"/>
  <c r="Y36" i="57" s="1"/>
  <c r="I36" i="57" a="1"/>
  <c r="I36" i="57" s="1"/>
  <c r="AE35" i="57" a="1"/>
  <c r="AE35" i="57" s="1"/>
  <c r="AD35" i="57"/>
  <c r="Y35" i="57" a="1"/>
  <c r="Y35" i="57" s="1"/>
  <c r="I35" i="57" a="1"/>
  <c r="I35" i="57" s="1"/>
  <c r="AE34" i="57" a="1"/>
  <c r="AE34" i="57" s="1"/>
  <c r="AD34" i="57"/>
  <c r="Y34" i="57" a="1"/>
  <c r="Y34" i="57" s="1"/>
  <c r="I34" i="57" a="1"/>
  <c r="I34" i="57" s="1"/>
  <c r="AE33" i="57" a="1"/>
  <c r="AE33" i="57" s="1"/>
  <c r="AD33" i="57"/>
  <c r="Y33" i="57" a="1"/>
  <c r="Y33" i="57" s="1"/>
  <c r="I33" i="57" a="1"/>
  <c r="I33" i="57" s="1"/>
  <c r="AE32" i="57" a="1"/>
  <c r="AE32" i="57" s="1"/>
  <c r="AD32" i="57"/>
  <c r="Y32" i="57" a="1"/>
  <c r="Y32" i="57" s="1"/>
  <c r="I32" i="57" a="1"/>
  <c r="I32" i="57" s="1"/>
  <c r="AE31" i="57" a="1"/>
  <c r="AE31" i="57" s="1"/>
  <c r="AD31" i="57"/>
  <c r="Y31" i="57" a="1"/>
  <c r="Y31" i="57" s="1"/>
  <c r="AE30" i="57" a="1"/>
  <c r="AE30" i="57" s="1"/>
  <c r="AD30" i="57"/>
  <c r="Y30" i="57" a="1"/>
  <c r="Y30" i="57" s="1"/>
  <c r="AA30" i="57" a="1"/>
  <c r="AA30" i="57" s="1"/>
  <c r="AE29" i="57" a="1"/>
  <c r="AE29" i="57" s="1"/>
  <c r="AD29" i="57"/>
  <c r="Y29" i="57" a="1"/>
  <c r="Y29" i="57" s="1"/>
  <c r="AE28" i="57" a="1"/>
  <c r="AE28" i="57" s="1"/>
  <c r="AD28" i="57"/>
  <c r="Y28" i="57" a="1"/>
  <c r="Y28" i="57" s="1"/>
  <c r="AA28" i="57" a="1"/>
  <c r="AA28" i="57" s="1"/>
  <c r="AE27" i="57" a="1"/>
  <c r="AE27" i="57" s="1"/>
  <c r="AD27" i="57"/>
  <c r="Y27" i="57" a="1"/>
  <c r="Y27" i="57" s="1"/>
  <c r="AE26" i="57" a="1"/>
  <c r="AE26" i="57" s="1"/>
  <c r="AD26" i="57"/>
  <c r="Y26" i="57" a="1"/>
  <c r="Y26" i="57" s="1"/>
  <c r="AA26" i="57" a="1"/>
  <c r="AA26" i="57" s="1"/>
  <c r="AE25" i="57" a="1"/>
  <c r="AE25" i="57" s="1"/>
  <c r="AD25" i="57"/>
  <c r="Y25" i="57" a="1"/>
  <c r="Y25" i="57" s="1"/>
  <c r="AE24" i="57" a="1"/>
  <c r="AE24" i="57" s="1"/>
  <c r="AD24" i="57"/>
  <c r="Y24" i="57" a="1"/>
  <c r="Y24" i="57" s="1"/>
  <c r="I24" i="57" a="1"/>
  <c r="I24" i="57" s="1"/>
  <c r="AE23" i="57" a="1"/>
  <c r="AE23" i="57" s="1"/>
  <c r="AD23" i="57"/>
  <c r="Y23" i="57" a="1"/>
  <c r="Y23" i="57" s="1"/>
  <c r="I23" i="57" a="1"/>
  <c r="I23" i="57" s="1"/>
  <c r="AE22" i="57" a="1"/>
  <c r="AE22" i="57" s="1"/>
  <c r="AD22" i="57"/>
  <c r="Y22" i="57" a="1"/>
  <c r="Y22" i="57" s="1"/>
  <c r="I22" i="57" a="1"/>
  <c r="I22" i="57" s="1"/>
  <c r="AE21" i="57" a="1"/>
  <c r="AE21" i="57" s="1"/>
  <c r="AD21" i="57"/>
  <c r="Y21" i="57" a="1"/>
  <c r="Y21" i="57" s="1"/>
  <c r="I21" i="57" a="1"/>
  <c r="I21" i="57" s="1"/>
  <c r="AE20" i="57" a="1"/>
  <c r="AE20" i="57" s="1"/>
  <c r="AD20" i="57"/>
  <c r="Y20" i="57" a="1"/>
  <c r="Y20" i="57" s="1"/>
  <c r="I20" i="57" a="1"/>
  <c r="I20" i="57" s="1"/>
  <c r="AE19" i="57" a="1"/>
  <c r="AE19" i="57" s="1"/>
  <c r="AD19" i="57"/>
  <c r="Y19" i="57" a="1"/>
  <c r="Y19" i="57" s="1"/>
  <c r="I19" i="57" a="1"/>
  <c r="I19" i="57" s="1"/>
  <c r="AE18" i="57" a="1"/>
  <c r="AE18" i="57" s="1"/>
  <c r="AD18" i="57"/>
  <c r="Y18" i="57" a="1"/>
  <c r="Y18" i="57" s="1"/>
  <c r="I18" i="57" a="1"/>
  <c r="I18" i="57" s="1"/>
  <c r="AE17" i="57" a="1"/>
  <c r="AE17" i="57" s="1"/>
  <c r="AD17" i="57"/>
  <c r="Y17" i="57" a="1"/>
  <c r="Y17" i="57" s="1"/>
  <c r="I17" i="57" a="1"/>
  <c r="I17" i="57" s="1"/>
  <c r="AE16" i="57" a="1"/>
  <c r="AE16" i="57" s="1"/>
  <c r="AD16" i="57"/>
  <c r="Y16" i="57" a="1"/>
  <c r="Y16" i="57" s="1"/>
  <c r="I16" i="57" a="1"/>
  <c r="I16" i="57" s="1"/>
  <c r="AE15" i="57" a="1"/>
  <c r="AE15" i="57" s="1"/>
  <c r="AD15" i="57"/>
  <c r="Y15" i="57" a="1"/>
  <c r="Y15" i="57" s="1"/>
  <c r="I15" i="57" a="1"/>
  <c r="I15" i="57" s="1"/>
  <c r="AF14" i="57" s="1" a="1"/>
  <c r="AF14" i="57" s="1"/>
  <c r="AE14" i="57" a="1"/>
  <c r="AE14" i="57" s="1"/>
  <c r="AD14" i="57"/>
  <c r="Y14" i="57" a="1"/>
  <c r="Y14" i="57" s="1"/>
  <c r="I14" i="57" a="1"/>
  <c r="I14" i="57" s="1"/>
  <c r="AE13" i="57" a="1"/>
  <c r="AE13" i="57" s="1"/>
  <c r="AD13" i="57"/>
  <c r="Y13" i="57" a="1"/>
  <c r="Y13" i="57" s="1"/>
  <c r="I13" i="57" a="1"/>
  <c r="I13" i="57" s="1"/>
  <c r="A13" i="57"/>
  <c r="B13" i="57" s="1"/>
  <c r="AI12" i="57"/>
  <c r="S12" i="57"/>
  <c r="AI11" i="57"/>
  <c r="AI10" i="57"/>
  <c r="X10" i="57" a="1"/>
  <c r="X10" i="57" s="1"/>
  <c r="AI9" i="57"/>
  <c r="S9" i="57" a="1"/>
  <c r="S9" i="57" s="1"/>
  <c r="AI8" i="57"/>
  <c r="S8" i="57" a="1"/>
  <c r="S8" i="57" s="1"/>
  <c r="AI7" i="57" a="1"/>
  <c r="AI7" i="57" s="1"/>
  <c r="S7" i="57" a="1"/>
  <c r="S7" i="57" s="1"/>
  <c r="AI6" i="57"/>
  <c r="A6" i="57"/>
  <c r="AI5" i="57" a="1"/>
  <c r="AI5" i="57" s="1"/>
  <c r="AO4" i="57"/>
  <c r="AP5" i="57" s="1"/>
  <c r="AI4" i="57" a="1"/>
  <c r="AI4" i="57" s="1"/>
  <c r="S4" i="57"/>
  <c r="AI3" i="57"/>
  <c r="AI2" i="57"/>
  <c r="Q1" i="57"/>
  <c r="N1" i="57"/>
  <c r="Z28" i="69" l="1" a="1"/>
  <c r="Z28" i="69" s="1"/>
  <c r="S28" i="69" s="1" a="1"/>
  <c r="S28" i="69" s="1"/>
  <c r="A29" i="69"/>
  <c r="B28" i="69"/>
  <c r="A29" i="68"/>
  <c r="B28" i="68"/>
  <c r="Z28" i="68" a="1"/>
  <c r="Z28" i="68" s="1"/>
  <c r="S28" i="68" s="1" a="1"/>
  <c r="S28" i="68" s="1"/>
  <c r="A28" i="67"/>
  <c r="B27" i="67"/>
  <c r="Z27" i="67" a="1"/>
  <c r="Z27" i="67" s="1"/>
  <c r="S27" i="67" s="1" a="1"/>
  <c r="S27" i="67" s="1"/>
  <c r="A28" i="66"/>
  <c r="B27" i="66"/>
  <c r="Z27" i="66" a="1"/>
  <c r="Z27" i="66" s="1"/>
  <c r="S27" i="66" s="1" a="1"/>
  <c r="S27" i="66" s="1"/>
  <c r="Z28" i="65" a="1"/>
  <c r="Z28" i="65" s="1"/>
  <c r="S28" i="65" s="1" a="1"/>
  <c r="S28" i="65" s="1"/>
  <c r="A29" i="65"/>
  <c r="B28" i="65"/>
  <c r="A29" i="64"/>
  <c r="B28" i="64"/>
  <c r="Z28" i="64" a="1"/>
  <c r="Z28" i="64" s="1"/>
  <c r="S28" i="64" s="1" a="1"/>
  <c r="S28" i="64" s="1"/>
  <c r="A28" i="63"/>
  <c r="Z27" i="63" a="1"/>
  <c r="Z27" i="63" s="1"/>
  <c r="S27" i="63" s="1" a="1"/>
  <c r="S27" i="63" s="1"/>
  <c r="B27" i="63"/>
  <c r="Z28" i="62" a="1"/>
  <c r="Z28" i="62" s="1"/>
  <c r="S28" i="62" s="1" a="1"/>
  <c r="S28" i="62" s="1"/>
  <c r="A29" i="62"/>
  <c r="B28" i="62"/>
  <c r="Z28" i="61" a="1"/>
  <c r="Z28" i="61" s="1"/>
  <c r="S28" i="61" s="1" a="1"/>
  <c r="S28" i="61" s="1"/>
  <c r="A29" i="61"/>
  <c r="B28" i="61"/>
  <c r="Z26" i="59" a="1"/>
  <c r="Z26" i="59" s="1"/>
  <c r="S26" i="59" s="1" a="1"/>
  <c r="S26" i="59" s="1"/>
  <c r="A27" i="59"/>
  <c r="B26" i="59"/>
  <c r="Z26" i="58" a="1"/>
  <c r="Z26" i="58" s="1"/>
  <c r="S26" i="58" s="1" a="1"/>
  <c r="S26" i="58" s="1"/>
  <c r="A27" i="58"/>
  <c r="B26" i="58"/>
  <c r="AF33" i="57" a="1"/>
  <c r="AF33" i="57" s="1"/>
  <c r="AB39" i="57" a="1"/>
  <c r="AB39" i="57" s="1"/>
  <c r="S2" i="57" a="1"/>
  <c r="S2" i="57" s="1"/>
  <c r="AB40" i="57" a="1"/>
  <c r="AB40" i="57" s="1"/>
  <c r="AB41" i="57" a="1"/>
  <c r="AB41" i="57" s="1"/>
  <c r="AB42" i="57" a="1"/>
  <c r="AB42" i="57" s="1"/>
  <c r="AB43" i="57" a="1"/>
  <c r="AB43" i="57" s="1"/>
  <c r="AB37" i="57" a="1"/>
  <c r="AB37" i="57" s="1"/>
  <c r="AB35" i="57" a="1"/>
  <c r="AB35" i="57" s="1"/>
  <c r="AB33" i="57" a="1"/>
  <c r="AB33" i="57" s="1"/>
  <c r="AF38" i="57" a="1"/>
  <c r="AF38" i="57" s="1"/>
  <c r="AF32" i="57" a="1"/>
  <c r="AF32" i="57" s="1"/>
  <c r="AB38" i="57" a="1"/>
  <c r="AB38" i="57" s="1"/>
  <c r="AB36" i="57" a="1"/>
  <c r="AB36" i="57" s="1"/>
  <c r="AB34" i="57" a="1"/>
  <c r="AB34" i="57" s="1"/>
  <c r="AB32" i="57" a="1"/>
  <c r="AB32" i="57" s="1"/>
  <c r="AB23" i="57" a="1"/>
  <c r="AB23" i="57" s="1"/>
  <c r="AB21" i="57" a="1"/>
  <c r="AB21" i="57" s="1"/>
  <c r="AB19" i="57" a="1"/>
  <c r="AB19" i="57" s="1"/>
  <c r="AF24" i="57" a="1"/>
  <c r="AF24" i="57" s="1"/>
  <c r="AF18" i="57" a="1"/>
  <c r="AF18" i="57" s="1"/>
  <c r="AB24" i="57" a="1"/>
  <c r="AB24" i="57" s="1"/>
  <c r="AB22" i="57" a="1"/>
  <c r="AB22" i="57" s="1"/>
  <c r="AB20" i="57" a="1"/>
  <c r="AB20" i="57" s="1"/>
  <c r="AB18" i="57" a="1"/>
  <c r="AB18" i="57" s="1"/>
  <c r="AB17" i="57" a="1"/>
  <c r="AB17" i="57" s="1"/>
  <c r="AB15" i="57" a="1"/>
  <c r="AB15" i="57" s="1"/>
  <c r="AB13" i="57" a="1"/>
  <c r="AB13" i="57" s="1"/>
  <c r="AF17" i="57" a="1"/>
  <c r="AF17" i="57" s="1"/>
  <c r="AB16" i="57" a="1"/>
  <c r="AB16" i="57" s="1"/>
  <c r="AB14" i="57" a="1"/>
  <c r="AB14" i="57" s="1"/>
  <c r="AF41" i="57" a="1"/>
  <c r="AF41" i="57" s="1"/>
  <c r="AF39" i="57" a="1"/>
  <c r="AF39" i="57" s="1"/>
  <c r="A14" i="57"/>
  <c r="AA16" i="57" a="1"/>
  <c r="AA16" i="57" s="1"/>
  <c r="S3" i="57" a="1"/>
  <c r="S3" i="57" s="1"/>
  <c r="AA14" i="57" a="1"/>
  <c r="AA14" i="57" s="1"/>
  <c r="AA20" i="57" a="1"/>
  <c r="AA20" i="57" s="1"/>
  <c r="AA22" i="57" a="1"/>
  <c r="AA22" i="57" s="1"/>
  <c r="AA24" i="57" a="1"/>
  <c r="AA24" i="57" s="1"/>
  <c r="AA32" i="57" a="1"/>
  <c r="AA32" i="57" s="1"/>
  <c r="AA34" i="57" a="1"/>
  <c r="AA34" i="57" s="1"/>
  <c r="AA36" i="57" a="1"/>
  <c r="AA36" i="57" s="1"/>
  <c r="AA38" i="57" a="1"/>
  <c r="AA38" i="57" s="1"/>
  <c r="AA40" i="57" a="1"/>
  <c r="AA40" i="57" s="1"/>
  <c r="AA42" i="57" a="1"/>
  <c r="AA42" i="57" s="1"/>
  <c r="S10" i="57" a="1"/>
  <c r="S10" i="57" s="1"/>
  <c r="AP4" i="57"/>
  <c r="AP6" i="57"/>
  <c r="AP7" i="57"/>
  <c r="AI20" i="57"/>
  <c r="I44" i="57"/>
  <c r="H54" i="57" s="1"/>
  <c r="AA13" i="57" a="1"/>
  <c r="AA13" i="57" s="1"/>
  <c r="A15" i="57"/>
  <c r="B14" i="57"/>
  <c r="Z14" i="57" a="1"/>
  <c r="Z14" i="57" s="1"/>
  <c r="AA15" i="57" a="1"/>
  <c r="AA15" i="57" s="1"/>
  <c r="AA17" i="57" a="1"/>
  <c r="AA17" i="57" s="1"/>
  <c r="AA18" i="57" a="1"/>
  <c r="AA18" i="57" s="1"/>
  <c r="AA19" i="57" a="1"/>
  <c r="AA19" i="57" s="1"/>
  <c r="AA21" i="57" a="1"/>
  <c r="AA21" i="57" s="1"/>
  <c r="AA23" i="57" a="1"/>
  <c r="AA23" i="57" s="1"/>
  <c r="AA25" i="57" a="1"/>
  <c r="AA25" i="57" s="1"/>
  <c r="AA27" i="57" a="1"/>
  <c r="AA27" i="57" s="1"/>
  <c r="AA29" i="57" a="1"/>
  <c r="AA29" i="57" s="1"/>
  <c r="AA31" i="57" a="1"/>
  <c r="AA31" i="57" s="1"/>
  <c r="AA33" i="57" a="1"/>
  <c r="AA33" i="57" s="1"/>
  <c r="AA35" i="57" a="1"/>
  <c r="AA35" i="57" s="1"/>
  <c r="AA37" i="57" a="1"/>
  <c r="AA37" i="57" s="1"/>
  <c r="AA39" i="57" a="1"/>
  <c r="AA39" i="57" s="1"/>
  <c r="AA41" i="57" a="1"/>
  <c r="AA41" i="57" s="1"/>
  <c r="AA43" i="57" a="1"/>
  <c r="AA43" i="57" s="1"/>
  <c r="Z13" i="57" a="1"/>
  <c r="Z13" i="57" s="1"/>
  <c r="AI19" i="57"/>
  <c r="J192" i="57" l="1"/>
  <c r="K174" i="57"/>
  <c r="J164" i="57"/>
  <c r="J72" i="57" s="1" a="1"/>
  <c r="J72" i="57" s="1"/>
  <c r="F133" i="57"/>
  <c r="G99" i="57"/>
  <c r="K138" i="57"/>
  <c r="J99" i="57"/>
  <c r="H58" i="57"/>
  <c r="H56" i="57"/>
  <c r="H60" i="57"/>
  <c r="I107" i="57"/>
  <c r="I77" i="57" s="1" a="1"/>
  <c r="I77" i="57" s="1"/>
  <c r="G223" i="57"/>
  <c r="J223" i="57"/>
  <c r="M181" i="57"/>
  <c r="M90" i="57" s="1" a="1"/>
  <c r="M90" i="57" s="1"/>
  <c r="F171" i="57"/>
  <c r="F80" i="57" s="1" a="1"/>
  <c r="F80" i="57" s="1"/>
  <c r="J161" i="57"/>
  <c r="G130" i="57"/>
  <c r="G161" i="57"/>
  <c r="J130" i="57"/>
  <c r="L59" i="57"/>
  <c r="H57" i="57"/>
  <c r="F102" i="57"/>
  <c r="F72" i="57" s="1" a="1"/>
  <c r="F72" i="57" s="1"/>
  <c r="K178" i="57"/>
  <c r="K87" i="57" s="1" a="1"/>
  <c r="K87" i="57" s="1"/>
  <c r="H61" i="57"/>
  <c r="G164" i="57"/>
  <c r="G192" i="57"/>
  <c r="A30" i="69"/>
  <c r="B29" i="69"/>
  <c r="Z29" i="69" a="1"/>
  <c r="Z29" i="69" s="1"/>
  <c r="S29" i="69" s="1" a="1"/>
  <c r="S29" i="69" s="1"/>
  <c r="Z29" i="68" a="1"/>
  <c r="Z29" i="68" s="1"/>
  <c r="S29" i="68" s="1" a="1"/>
  <c r="S29" i="68" s="1"/>
  <c r="A30" i="68"/>
  <c r="B29" i="68"/>
  <c r="Z28" i="67" a="1"/>
  <c r="Z28" i="67" s="1"/>
  <c r="S28" i="67" s="1" a="1"/>
  <c r="S28" i="67" s="1"/>
  <c r="A29" i="67"/>
  <c r="B28" i="67"/>
  <c r="Z28" i="66" a="1"/>
  <c r="Z28" i="66" s="1"/>
  <c r="S28" i="66" s="1" a="1"/>
  <c r="S28" i="66" s="1"/>
  <c r="A29" i="66"/>
  <c r="B28" i="66"/>
  <c r="A30" i="65"/>
  <c r="B29" i="65"/>
  <c r="Z29" i="65" a="1"/>
  <c r="Z29" i="65" s="1"/>
  <c r="S29" i="65" s="1" a="1"/>
  <c r="S29" i="65" s="1"/>
  <c r="Z29" i="64" a="1"/>
  <c r="Z29" i="64" s="1"/>
  <c r="S29" i="64" s="1" a="1"/>
  <c r="S29" i="64" s="1"/>
  <c r="A30" i="64"/>
  <c r="B29" i="64"/>
  <c r="Z28" i="63" a="1"/>
  <c r="Z28" i="63" s="1"/>
  <c r="S28" i="63" s="1" a="1"/>
  <c r="S28" i="63" s="1"/>
  <c r="A29" i="63"/>
  <c r="B28" i="63"/>
  <c r="A30" i="62"/>
  <c r="B29" i="62"/>
  <c r="Z29" i="62" a="1"/>
  <c r="Z29" i="62" s="1"/>
  <c r="S29" i="62" s="1" a="1"/>
  <c r="S29" i="62" s="1"/>
  <c r="A30" i="61"/>
  <c r="B29" i="61"/>
  <c r="Z29" i="61" a="1"/>
  <c r="Z29" i="61" s="1"/>
  <c r="S29" i="61" s="1" a="1"/>
  <c r="S29" i="61" s="1"/>
  <c r="A28" i="59"/>
  <c r="B27" i="59"/>
  <c r="Z27" i="59" a="1"/>
  <c r="Z27" i="59" s="1"/>
  <c r="S27" i="59" s="1" a="1"/>
  <c r="S27" i="59" s="1"/>
  <c r="A28" i="58"/>
  <c r="B27" i="58"/>
  <c r="Z27" i="58" a="1"/>
  <c r="Z27" i="58" s="1"/>
  <c r="S27" i="58" s="1" a="1"/>
  <c r="S27" i="58" s="1"/>
  <c r="S14" i="57" a="1"/>
  <c r="S14" i="57" s="1"/>
  <c r="S13" i="57" a="1"/>
  <c r="S13" i="57" s="1"/>
  <c r="AI13" i="57"/>
  <c r="Z15" i="57" a="1"/>
  <c r="Z15" i="57" s="1"/>
  <c r="S15" i="57" s="1" a="1"/>
  <c r="S15" i="57" s="1"/>
  <c r="A16" i="57"/>
  <c r="B15" i="57"/>
  <c r="AI14" i="57"/>
  <c r="K44" i="57"/>
  <c r="H44" i="57" s="1"/>
  <c r="Q170" i="57" l="1"/>
  <c r="P171" i="57"/>
  <c r="B182" i="57"/>
  <c r="B91" i="57" s="1" a="1"/>
  <c r="B91" i="57" s="1"/>
  <c r="F108" i="57"/>
  <c r="F139" i="57"/>
  <c r="K77" i="57" a="1"/>
  <c r="K77" i="57" s="1"/>
  <c r="F175" i="57"/>
  <c r="F84" i="57" s="1" a="1"/>
  <c r="F84" i="57" s="1"/>
  <c r="H182" i="57"/>
  <c r="H91" i="57" s="1" a="1"/>
  <c r="H91" i="57" s="1"/>
  <c r="F179" i="57"/>
  <c r="F88" i="57" s="1" a="1"/>
  <c r="F88" i="57" s="1"/>
  <c r="K83" i="57" a="1"/>
  <c r="K83" i="57" s="1"/>
  <c r="G72" i="57" a="1"/>
  <c r="G72" i="57" s="1"/>
  <c r="J69" i="57" a="1"/>
  <c r="J69" i="57" s="1"/>
  <c r="G69" i="57" a="1"/>
  <c r="G69" i="57" s="1"/>
  <c r="Z30" i="69" a="1"/>
  <c r="Z30" i="69" s="1"/>
  <c r="S30" i="69" s="1" a="1"/>
  <c r="S30" i="69" s="1"/>
  <c r="A31" i="69"/>
  <c r="B30" i="69"/>
  <c r="A31" i="68"/>
  <c r="B30" i="68"/>
  <c r="Z30" i="68" a="1"/>
  <c r="Z30" i="68" s="1"/>
  <c r="S30" i="68" s="1" a="1"/>
  <c r="S30" i="68" s="1"/>
  <c r="A30" i="67"/>
  <c r="B29" i="67"/>
  <c r="Z29" i="67" a="1"/>
  <c r="Z29" i="67" s="1"/>
  <c r="S29" i="67" s="1" a="1"/>
  <c r="S29" i="67" s="1"/>
  <c r="A30" i="66"/>
  <c r="B29" i="66"/>
  <c r="Z29" i="66" a="1"/>
  <c r="Z29" i="66" s="1"/>
  <c r="S29" i="66" s="1" a="1"/>
  <c r="S29" i="66" s="1"/>
  <c r="Z30" i="65" a="1"/>
  <c r="Z30" i="65" s="1"/>
  <c r="S30" i="65" s="1" a="1"/>
  <c r="S30" i="65" s="1"/>
  <c r="A31" i="65"/>
  <c r="B30" i="65"/>
  <c r="A31" i="64"/>
  <c r="B30" i="64"/>
  <c r="Z30" i="64" a="1"/>
  <c r="Z30" i="64" s="1"/>
  <c r="S30" i="64" s="1" a="1"/>
  <c r="S30" i="64" s="1"/>
  <c r="A30" i="63"/>
  <c r="B29" i="63"/>
  <c r="Z29" i="63" a="1"/>
  <c r="Z29" i="63" s="1"/>
  <c r="S29" i="63" s="1" a="1"/>
  <c r="S29" i="63" s="1"/>
  <c r="Z30" i="62" a="1"/>
  <c r="Z30" i="62" s="1"/>
  <c r="S30" i="62" s="1" a="1"/>
  <c r="S30" i="62" s="1"/>
  <c r="A31" i="62"/>
  <c r="B30" i="62"/>
  <c r="Z30" i="61" a="1"/>
  <c r="Z30" i="61" s="1"/>
  <c r="S30" i="61" s="1" a="1"/>
  <c r="S30" i="61" s="1"/>
  <c r="A31" i="61"/>
  <c r="B30" i="61"/>
  <c r="Z28" i="59" a="1"/>
  <c r="Z28" i="59" s="1"/>
  <c r="S28" i="59" s="1" a="1"/>
  <c r="S28" i="59" s="1"/>
  <c r="A29" i="59"/>
  <c r="B28" i="59"/>
  <c r="Z28" i="58" a="1"/>
  <c r="Z28" i="58" s="1"/>
  <c r="S28" i="58" s="1" a="1"/>
  <c r="S28" i="58" s="1"/>
  <c r="A29" i="58"/>
  <c r="B28" i="58"/>
  <c r="A17" i="57"/>
  <c r="B16" i="57"/>
  <c r="Z16" i="57" a="1"/>
  <c r="Z16" i="57" s="1"/>
  <c r="S16" i="57" s="1" a="1"/>
  <c r="S16" i="57" s="1"/>
  <c r="F78" i="57" l="1" a="1"/>
  <c r="F78" i="57" s="1"/>
  <c r="Q179" i="57"/>
  <c r="P180" i="57"/>
  <c r="P175" i="57"/>
  <c r="Q174" i="57"/>
  <c r="Q175" i="57"/>
  <c r="A32" i="69"/>
  <c r="B31" i="69"/>
  <c r="Z31" i="69" a="1"/>
  <c r="Z31" i="69" s="1"/>
  <c r="S31" i="69" s="1" a="1"/>
  <c r="S31" i="69" s="1"/>
  <c r="Z31" i="68" a="1"/>
  <c r="Z31" i="68" s="1"/>
  <c r="S31" i="68" s="1" a="1"/>
  <c r="S31" i="68" s="1"/>
  <c r="A32" i="68"/>
  <c r="B31" i="68"/>
  <c r="Z30" i="67" a="1"/>
  <c r="Z30" i="67" s="1"/>
  <c r="S30" i="67" s="1" a="1"/>
  <c r="S30" i="67" s="1"/>
  <c r="A31" i="67"/>
  <c r="B30" i="67"/>
  <c r="Z30" i="66" a="1"/>
  <c r="Z30" i="66" s="1"/>
  <c r="S30" i="66" s="1" a="1"/>
  <c r="S30" i="66" s="1"/>
  <c r="A31" i="66"/>
  <c r="B30" i="66"/>
  <c r="A32" i="65"/>
  <c r="B31" i="65"/>
  <c r="Z31" i="65" a="1"/>
  <c r="Z31" i="65" s="1"/>
  <c r="S31" i="65" s="1" a="1"/>
  <c r="S31" i="65" s="1"/>
  <c r="Z31" i="64" a="1"/>
  <c r="Z31" i="64" s="1"/>
  <c r="S31" i="64" s="1" a="1"/>
  <c r="S31" i="64" s="1"/>
  <c r="A32" i="64"/>
  <c r="B31" i="64"/>
  <c r="Z30" i="63" a="1"/>
  <c r="Z30" i="63" s="1"/>
  <c r="S30" i="63" s="1" a="1"/>
  <c r="S30" i="63" s="1"/>
  <c r="A31" i="63"/>
  <c r="B30" i="63"/>
  <c r="A32" i="62"/>
  <c r="B31" i="62"/>
  <c r="Z31" i="62" a="1"/>
  <c r="Z31" i="62" s="1"/>
  <c r="S31" i="62" s="1" a="1"/>
  <c r="S31" i="62" s="1"/>
  <c r="A32" i="61"/>
  <c r="B31" i="61"/>
  <c r="Z31" i="61" a="1"/>
  <c r="Z31" i="61" s="1"/>
  <c r="S31" i="61" s="1" a="1"/>
  <c r="S31" i="61" s="1"/>
  <c r="A30" i="59"/>
  <c r="B29" i="59"/>
  <c r="Z29" i="59" a="1"/>
  <c r="Z29" i="59" s="1"/>
  <c r="S29" i="59" s="1" a="1"/>
  <c r="S29" i="59" s="1"/>
  <c r="A30" i="58"/>
  <c r="B29" i="58"/>
  <c r="Z29" i="58" a="1"/>
  <c r="Z29" i="58" s="1"/>
  <c r="S29" i="58" s="1" a="1"/>
  <c r="S29" i="58" s="1"/>
  <c r="A18" i="57"/>
  <c r="Z17" i="57" a="1"/>
  <c r="Z17" i="57" s="1"/>
  <c r="S17" i="57" s="1" a="1"/>
  <c r="S17" i="57" s="1"/>
  <c r="B17" i="57"/>
  <c r="Q73" i="57" l="1" a="1"/>
  <c r="Q73" i="57" s="1"/>
  <c r="P80" i="57"/>
  <c r="Q88" i="57"/>
  <c r="Q83" i="57"/>
  <c r="Q79" i="57"/>
  <c r="P74" i="57" a="1"/>
  <c r="P74" i="57" s="1"/>
  <c r="P89" i="57"/>
  <c r="P84" i="57"/>
  <c r="Z32" i="69" a="1"/>
  <c r="Z32" i="69" s="1"/>
  <c r="S32" i="69" s="1" a="1"/>
  <c r="S32" i="69" s="1"/>
  <c r="A33" i="69"/>
  <c r="B32" i="69"/>
  <c r="A33" i="68"/>
  <c r="B32" i="68"/>
  <c r="Z32" i="68" a="1"/>
  <c r="Z32" i="68" s="1"/>
  <c r="S32" i="68" s="1" a="1"/>
  <c r="S32" i="68" s="1"/>
  <c r="A32" i="67"/>
  <c r="B31" i="67"/>
  <c r="Z31" i="67" a="1"/>
  <c r="Z31" i="67" s="1"/>
  <c r="S31" i="67" s="1" a="1"/>
  <c r="S31" i="67" s="1"/>
  <c r="A32" i="66"/>
  <c r="B31" i="66"/>
  <c r="Z31" i="66" a="1"/>
  <c r="Z31" i="66" s="1"/>
  <c r="S31" i="66" s="1" a="1"/>
  <c r="S31" i="66" s="1"/>
  <c r="Z32" i="65" a="1"/>
  <c r="Z32" i="65" s="1"/>
  <c r="S32" i="65" s="1" a="1"/>
  <c r="S32" i="65" s="1"/>
  <c r="A33" i="65"/>
  <c r="B32" i="65"/>
  <c r="A33" i="64"/>
  <c r="B32" i="64"/>
  <c r="Z32" i="64" a="1"/>
  <c r="Z32" i="64" s="1"/>
  <c r="S32" i="64" s="1" a="1"/>
  <c r="S32" i="64" s="1"/>
  <c r="A32" i="63"/>
  <c r="B31" i="63"/>
  <c r="Z31" i="63" a="1"/>
  <c r="Z31" i="63" s="1"/>
  <c r="S31" i="63" s="1" a="1"/>
  <c r="S31" i="63" s="1"/>
  <c r="Z32" i="62" a="1"/>
  <c r="Z32" i="62" s="1"/>
  <c r="S32" i="62" s="1" a="1"/>
  <c r="S32" i="62" s="1"/>
  <c r="A33" i="62"/>
  <c r="B32" i="62"/>
  <c r="Z32" i="61" a="1"/>
  <c r="Z32" i="61" s="1"/>
  <c r="S32" i="61" s="1" a="1"/>
  <c r="S32" i="61" s="1"/>
  <c r="A33" i="61"/>
  <c r="B32" i="61"/>
  <c r="Z30" i="59" a="1"/>
  <c r="Z30" i="59" s="1"/>
  <c r="S30" i="59" s="1" a="1"/>
  <c r="S30" i="59" s="1"/>
  <c r="A31" i="59"/>
  <c r="B30" i="59"/>
  <c r="Z30" i="58" a="1"/>
  <c r="Z30" i="58" s="1"/>
  <c r="S30" i="58" s="1" a="1"/>
  <c r="S30" i="58" s="1"/>
  <c r="A31" i="58"/>
  <c r="B30" i="58"/>
  <c r="A19" i="57"/>
  <c r="Z18" i="57" a="1"/>
  <c r="Z18" i="57" s="1"/>
  <c r="S18" i="57" s="1" a="1"/>
  <c r="S18" i="57" s="1"/>
  <c r="B18" i="57"/>
  <c r="A34" i="69" l="1"/>
  <c r="B33" i="69"/>
  <c r="Z33" i="69" a="1"/>
  <c r="Z33" i="69" s="1"/>
  <c r="S33" i="69" s="1" a="1"/>
  <c r="S33" i="69" s="1"/>
  <c r="Z33" i="68" a="1"/>
  <c r="Z33" i="68" s="1"/>
  <c r="S33" i="68" s="1" a="1"/>
  <c r="S33" i="68" s="1"/>
  <c r="A34" i="68"/>
  <c r="B33" i="68"/>
  <c r="Z32" i="67" a="1"/>
  <c r="Z32" i="67" s="1"/>
  <c r="S32" i="67" s="1" a="1"/>
  <c r="S32" i="67" s="1"/>
  <c r="A33" i="67"/>
  <c r="B32" i="67"/>
  <c r="Z32" i="66" a="1"/>
  <c r="Z32" i="66" s="1"/>
  <c r="S32" i="66" s="1" a="1"/>
  <c r="S32" i="66" s="1"/>
  <c r="A33" i="66"/>
  <c r="B32" i="66"/>
  <c r="A34" i="65"/>
  <c r="B33" i="65"/>
  <c r="Z33" i="65" a="1"/>
  <c r="Z33" i="65" s="1"/>
  <c r="S33" i="65" s="1" a="1"/>
  <c r="S33" i="65" s="1"/>
  <c r="Z33" i="64" a="1"/>
  <c r="Z33" i="64" s="1"/>
  <c r="S33" i="64" s="1" a="1"/>
  <c r="S33" i="64" s="1"/>
  <c r="A34" i="64"/>
  <c r="B33" i="64"/>
  <c r="Z32" i="63" a="1"/>
  <c r="Z32" i="63" s="1"/>
  <c r="S32" i="63" s="1" a="1"/>
  <c r="S32" i="63" s="1"/>
  <c r="A33" i="63"/>
  <c r="B32" i="63"/>
  <c r="A34" i="62"/>
  <c r="B33" i="62"/>
  <c r="Z33" i="62" a="1"/>
  <c r="Z33" i="62" s="1"/>
  <c r="S33" i="62" s="1" a="1"/>
  <c r="S33" i="62" s="1"/>
  <c r="A34" i="61"/>
  <c r="B33" i="61"/>
  <c r="Z33" i="61" a="1"/>
  <c r="Z33" i="61" s="1"/>
  <c r="S33" i="61" s="1" a="1"/>
  <c r="S33" i="61" s="1"/>
  <c r="A32" i="59"/>
  <c r="B31" i="59"/>
  <c r="Z31" i="59" a="1"/>
  <c r="Z31" i="59" s="1"/>
  <c r="S31" i="59" s="1" a="1"/>
  <c r="S31" i="59" s="1"/>
  <c r="A32" i="58"/>
  <c r="B31" i="58"/>
  <c r="Z31" i="58" a="1"/>
  <c r="Z31" i="58" s="1"/>
  <c r="S31" i="58" s="1" a="1"/>
  <c r="S31" i="58" s="1"/>
  <c r="Z19" i="57" a="1"/>
  <c r="Z19" i="57" s="1"/>
  <c r="S19" i="57" s="1" a="1"/>
  <c r="S19" i="57" s="1"/>
  <c r="A20" i="57"/>
  <c r="B19" i="57"/>
  <c r="Z34" i="69" l="1" a="1"/>
  <c r="Z34" i="69" s="1"/>
  <c r="S34" i="69" s="1" a="1"/>
  <c r="S34" i="69" s="1"/>
  <c r="A35" i="69"/>
  <c r="B34" i="69"/>
  <c r="A35" i="68"/>
  <c r="B34" i="68"/>
  <c r="Z34" i="68" a="1"/>
  <c r="Z34" i="68" s="1"/>
  <c r="S34" i="68" s="1" a="1"/>
  <c r="S34" i="68" s="1"/>
  <c r="A34" i="67"/>
  <c r="B33" i="67"/>
  <c r="Z33" i="67" a="1"/>
  <c r="Z33" i="67" s="1"/>
  <c r="S33" i="67" s="1" a="1"/>
  <c r="S33" i="67" s="1"/>
  <c r="A34" i="66"/>
  <c r="B33" i="66"/>
  <c r="Z33" i="66" a="1"/>
  <c r="Z33" i="66" s="1"/>
  <c r="S33" i="66" s="1" a="1"/>
  <c r="S33" i="66" s="1"/>
  <c r="Z34" i="65" a="1"/>
  <c r="Z34" i="65" s="1"/>
  <c r="S34" i="65" s="1" a="1"/>
  <c r="S34" i="65" s="1"/>
  <c r="A35" i="65"/>
  <c r="B34" i="65"/>
  <c r="A35" i="64"/>
  <c r="B34" i="64"/>
  <c r="Z34" i="64" a="1"/>
  <c r="Z34" i="64" s="1"/>
  <c r="S34" i="64" s="1" a="1"/>
  <c r="S34" i="64" s="1"/>
  <c r="A34" i="63"/>
  <c r="B33" i="63"/>
  <c r="Z33" i="63" a="1"/>
  <c r="Z33" i="63" s="1"/>
  <c r="S33" i="63" s="1" a="1"/>
  <c r="S33" i="63" s="1"/>
  <c r="Z34" i="62" a="1"/>
  <c r="Z34" i="62" s="1"/>
  <c r="S34" i="62" s="1" a="1"/>
  <c r="S34" i="62" s="1"/>
  <c r="A35" i="62"/>
  <c r="B34" i="62"/>
  <c r="Z34" i="61" a="1"/>
  <c r="Z34" i="61" s="1"/>
  <c r="S34" i="61" s="1" a="1"/>
  <c r="S34" i="61" s="1"/>
  <c r="A35" i="61"/>
  <c r="B34" i="61"/>
  <c r="Z32" i="59" a="1"/>
  <c r="Z32" i="59" s="1"/>
  <c r="S32" i="59" s="1" a="1"/>
  <c r="S32" i="59" s="1"/>
  <c r="A33" i="59"/>
  <c r="B32" i="59"/>
  <c r="Z32" i="58" a="1"/>
  <c r="Z32" i="58" s="1"/>
  <c r="S32" i="58" s="1" a="1"/>
  <c r="S32" i="58" s="1"/>
  <c r="A33" i="58"/>
  <c r="B32" i="58"/>
  <c r="A21" i="57"/>
  <c r="B20" i="57"/>
  <c r="Z20" i="57" a="1"/>
  <c r="Z20" i="57" s="1"/>
  <c r="S20" i="57" s="1" a="1"/>
  <c r="S20" i="57" s="1"/>
  <c r="A36" i="69" l="1"/>
  <c r="B35" i="69"/>
  <c r="Z35" i="69" a="1"/>
  <c r="Z35" i="69" s="1"/>
  <c r="S35" i="69" s="1" a="1"/>
  <c r="S35" i="69" s="1"/>
  <c r="Z35" i="68" a="1"/>
  <c r="Z35" i="68" s="1"/>
  <c r="S35" i="68" s="1" a="1"/>
  <c r="S35" i="68" s="1"/>
  <c r="A36" i="68"/>
  <c r="B35" i="68"/>
  <c r="Z34" i="67" a="1"/>
  <c r="Z34" i="67" s="1"/>
  <c r="S34" i="67" s="1" a="1"/>
  <c r="S34" i="67" s="1"/>
  <c r="A35" i="67"/>
  <c r="B34" i="67"/>
  <c r="Z34" i="66" a="1"/>
  <c r="Z34" i="66" s="1"/>
  <c r="S34" i="66" s="1" a="1"/>
  <c r="S34" i="66" s="1"/>
  <c r="A35" i="66"/>
  <c r="B34" i="66"/>
  <c r="A36" i="65"/>
  <c r="B35" i="65"/>
  <c r="Z35" i="65" a="1"/>
  <c r="Z35" i="65" s="1"/>
  <c r="S35" i="65" s="1" a="1"/>
  <c r="S35" i="65" s="1"/>
  <c r="Z35" i="64" a="1"/>
  <c r="Z35" i="64" s="1"/>
  <c r="S35" i="64" s="1" a="1"/>
  <c r="S35" i="64" s="1"/>
  <c r="A36" i="64"/>
  <c r="B35" i="64"/>
  <c r="Z34" i="63" a="1"/>
  <c r="Z34" i="63" s="1"/>
  <c r="S34" i="63" s="1" a="1"/>
  <c r="S34" i="63" s="1"/>
  <c r="A35" i="63"/>
  <c r="B34" i="63"/>
  <c r="A36" i="62"/>
  <c r="B35" i="62"/>
  <c r="Z35" i="62" a="1"/>
  <c r="Z35" i="62" s="1"/>
  <c r="S35" i="62" s="1" a="1"/>
  <c r="S35" i="62" s="1"/>
  <c r="A36" i="61"/>
  <c r="B35" i="61"/>
  <c r="Z35" i="61" a="1"/>
  <c r="Z35" i="61" s="1"/>
  <c r="S35" i="61" s="1" a="1"/>
  <c r="S35" i="61" s="1"/>
  <c r="A34" i="59"/>
  <c r="B33" i="59"/>
  <c r="Z33" i="59" a="1"/>
  <c r="Z33" i="59" s="1"/>
  <c r="S33" i="59" s="1" a="1"/>
  <c r="S33" i="59" s="1"/>
  <c r="A34" i="58"/>
  <c r="B33" i="58"/>
  <c r="Z33" i="58" a="1"/>
  <c r="Z33" i="58" s="1"/>
  <c r="S33" i="58" s="1" a="1"/>
  <c r="S33" i="58" s="1"/>
  <c r="Z21" i="57" a="1"/>
  <c r="Z21" i="57" s="1"/>
  <c r="S21" i="57" s="1" a="1"/>
  <c r="S21" i="57" s="1"/>
  <c r="A22" i="57"/>
  <c r="B21" i="57"/>
  <c r="Z36" i="69" l="1" a="1"/>
  <c r="Z36" i="69" s="1"/>
  <c r="S36" i="69" s="1" a="1"/>
  <c r="S36" i="69" s="1"/>
  <c r="A37" i="69"/>
  <c r="B36" i="69"/>
  <c r="A37" i="68"/>
  <c r="B36" i="68"/>
  <c r="Z36" i="68" a="1"/>
  <c r="Z36" i="68" s="1"/>
  <c r="S36" i="68" s="1" a="1"/>
  <c r="S36" i="68" s="1"/>
  <c r="A36" i="67"/>
  <c r="B35" i="67"/>
  <c r="Z35" i="67" a="1"/>
  <c r="Z35" i="67" s="1"/>
  <c r="S35" i="67" s="1" a="1"/>
  <c r="S35" i="67" s="1"/>
  <c r="A36" i="66"/>
  <c r="B35" i="66"/>
  <c r="Z35" i="66" a="1"/>
  <c r="Z35" i="66" s="1"/>
  <c r="S35" i="66" s="1" a="1"/>
  <c r="S35" i="66" s="1"/>
  <c r="Z36" i="65" a="1"/>
  <c r="Z36" i="65" s="1"/>
  <c r="S36" i="65" s="1" a="1"/>
  <c r="S36" i="65" s="1"/>
  <c r="A37" i="65"/>
  <c r="B36" i="65"/>
  <c r="Z36" i="64" a="1"/>
  <c r="Z36" i="64" s="1"/>
  <c r="S36" i="64" s="1" a="1"/>
  <c r="S36" i="64" s="1"/>
  <c r="A37" i="64"/>
  <c r="B36" i="64"/>
  <c r="A36" i="63"/>
  <c r="B35" i="63"/>
  <c r="Z35" i="63" a="1"/>
  <c r="Z35" i="63" s="1"/>
  <c r="S35" i="63" s="1" a="1"/>
  <c r="S35" i="63" s="1"/>
  <c r="Z36" i="62" a="1"/>
  <c r="Z36" i="62" s="1"/>
  <c r="S36" i="62" s="1" a="1"/>
  <c r="S36" i="62" s="1"/>
  <c r="A37" i="62"/>
  <c r="B36" i="62"/>
  <c r="Z36" i="61" a="1"/>
  <c r="Z36" i="61" s="1"/>
  <c r="S36" i="61" s="1" a="1"/>
  <c r="S36" i="61" s="1"/>
  <c r="A37" i="61"/>
  <c r="B36" i="61"/>
  <c r="Z34" i="59" a="1"/>
  <c r="Z34" i="59" s="1"/>
  <c r="S34" i="59" s="1" a="1"/>
  <c r="S34" i="59" s="1"/>
  <c r="A35" i="59"/>
  <c r="B34" i="59"/>
  <c r="Z34" i="58" a="1"/>
  <c r="Z34" i="58" s="1"/>
  <c r="S34" i="58" s="1" a="1"/>
  <c r="S34" i="58" s="1"/>
  <c r="A35" i="58"/>
  <c r="B34" i="58"/>
  <c r="B22" i="57"/>
  <c r="A23" i="57"/>
  <c r="Z22" i="57" a="1"/>
  <c r="Z22" i="57" s="1"/>
  <c r="S22" i="57" s="1" a="1"/>
  <c r="S22" i="57" s="1"/>
  <c r="A38" i="69" l="1"/>
  <c r="B37" i="69"/>
  <c r="Z37" i="69" a="1"/>
  <c r="Z37" i="69" s="1"/>
  <c r="S37" i="69" s="1" a="1"/>
  <c r="S37" i="69" s="1"/>
  <c r="Z37" i="68" a="1"/>
  <c r="Z37" i="68" s="1"/>
  <c r="S37" i="68" s="1" a="1"/>
  <c r="S37" i="68" s="1"/>
  <c r="A38" i="68"/>
  <c r="B37" i="68"/>
  <c r="Z36" i="67" a="1"/>
  <c r="Z36" i="67" s="1"/>
  <c r="S36" i="67" s="1" a="1"/>
  <c r="S36" i="67" s="1"/>
  <c r="A37" i="67"/>
  <c r="B36" i="67"/>
  <c r="Z36" i="66" a="1"/>
  <c r="Z36" i="66" s="1"/>
  <c r="S36" i="66" s="1" a="1"/>
  <c r="S36" i="66" s="1"/>
  <c r="A37" i="66"/>
  <c r="B36" i="66"/>
  <c r="A38" i="65"/>
  <c r="B37" i="65"/>
  <c r="Z37" i="65" a="1"/>
  <c r="Z37" i="65" s="1"/>
  <c r="S37" i="65" s="1" a="1"/>
  <c r="S37" i="65" s="1"/>
  <c r="A38" i="64"/>
  <c r="B37" i="64"/>
  <c r="Z37" i="64" a="1"/>
  <c r="Z37" i="64" s="1"/>
  <c r="S37" i="64" s="1" a="1"/>
  <c r="S37" i="64" s="1"/>
  <c r="Z36" i="63" a="1"/>
  <c r="Z36" i="63" s="1"/>
  <c r="S36" i="63" s="1" a="1"/>
  <c r="S36" i="63" s="1"/>
  <c r="A37" i="63"/>
  <c r="B36" i="63"/>
  <c r="A38" i="62"/>
  <c r="B37" i="62"/>
  <c r="Z37" i="62" a="1"/>
  <c r="Z37" i="62" s="1"/>
  <c r="S37" i="62" s="1" a="1"/>
  <c r="S37" i="62" s="1"/>
  <c r="A38" i="61"/>
  <c r="B37" i="61"/>
  <c r="Z37" i="61" a="1"/>
  <c r="Z37" i="61" s="1"/>
  <c r="S37" i="61" s="1" a="1"/>
  <c r="S37" i="61" s="1"/>
  <c r="A36" i="59"/>
  <c r="B35" i="59"/>
  <c r="Z35" i="59" a="1"/>
  <c r="Z35" i="59" s="1"/>
  <c r="S35" i="59" s="1" a="1"/>
  <c r="S35" i="59" s="1"/>
  <c r="A36" i="58"/>
  <c r="B35" i="58"/>
  <c r="Z35" i="58" a="1"/>
  <c r="Z35" i="58" s="1"/>
  <c r="S35" i="58" s="1" a="1"/>
  <c r="S35" i="58" s="1"/>
  <c r="B23" i="57"/>
  <c r="Z23" i="57" a="1"/>
  <c r="Z23" i="57" s="1"/>
  <c r="S23" i="57" s="1" a="1"/>
  <c r="S23" i="57" s="1"/>
  <c r="A24" i="57"/>
  <c r="Z38" i="69" l="1" a="1"/>
  <c r="Z38" i="69" s="1"/>
  <c r="S38" i="69" s="1" a="1"/>
  <c r="S38" i="69" s="1"/>
  <c r="A39" i="69"/>
  <c r="B38" i="69"/>
  <c r="A39" i="68"/>
  <c r="B38" i="68"/>
  <c r="Z38" i="68" a="1"/>
  <c r="Z38" i="68" s="1"/>
  <c r="S38" i="68" s="1" a="1"/>
  <c r="S38" i="68" s="1"/>
  <c r="A38" i="67"/>
  <c r="B37" i="67"/>
  <c r="Z37" i="67" a="1"/>
  <c r="Z37" i="67" s="1"/>
  <c r="S37" i="67" s="1" a="1"/>
  <c r="S37" i="67" s="1"/>
  <c r="A38" i="66"/>
  <c r="B37" i="66"/>
  <c r="Z37" i="66" a="1"/>
  <c r="Z37" i="66" s="1"/>
  <c r="S37" i="66" s="1" a="1"/>
  <c r="S37" i="66" s="1"/>
  <c r="Z38" i="65" a="1"/>
  <c r="Z38" i="65" s="1"/>
  <c r="S38" i="65" s="1" a="1"/>
  <c r="S38" i="65" s="1"/>
  <c r="A39" i="65"/>
  <c r="B38" i="65"/>
  <c r="Z38" i="64" a="1"/>
  <c r="Z38" i="64" s="1"/>
  <c r="S38" i="64" s="1" a="1"/>
  <c r="S38" i="64" s="1"/>
  <c r="A39" i="64"/>
  <c r="B38" i="64"/>
  <c r="A38" i="63"/>
  <c r="B37" i="63"/>
  <c r="Z37" i="63" a="1"/>
  <c r="Z37" i="63" s="1"/>
  <c r="S37" i="63" s="1" a="1"/>
  <c r="S37" i="63" s="1"/>
  <c r="Z38" i="62" a="1"/>
  <c r="Z38" i="62" s="1"/>
  <c r="S38" i="62" s="1" a="1"/>
  <c r="S38" i="62" s="1"/>
  <c r="A39" i="62"/>
  <c r="B38" i="62"/>
  <c r="Z38" i="61" a="1"/>
  <c r="Z38" i="61" s="1"/>
  <c r="S38" i="61" s="1" a="1"/>
  <c r="S38" i="61" s="1"/>
  <c r="A39" i="61"/>
  <c r="B38" i="61"/>
  <c r="Z36" i="59" a="1"/>
  <c r="Z36" i="59" s="1"/>
  <c r="S36" i="59" s="1" a="1"/>
  <c r="S36" i="59" s="1"/>
  <c r="A37" i="59"/>
  <c r="B36" i="59"/>
  <c r="Z36" i="58" a="1"/>
  <c r="Z36" i="58" s="1"/>
  <c r="S36" i="58" s="1" a="1"/>
  <c r="S36" i="58" s="1"/>
  <c r="A37" i="58"/>
  <c r="B36" i="58"/>
  <c r="B24" i="57"/>
  <c r="A25" i="57"/>
  <c r="Z24" i="57" a="1"/>
  <c r="Z24" i="57" s="1"/>
  <c r="S24" i="57" s="1" a="1"/>
  <c r="S24" i="57" s="1"/>
  <c r="A40" i="69" l="1"/>
  <c r="B39" i="69"/>
  <c r="Z39" i="69" a="1"/>
  <c r="Z39" i="69" s="1"/>
  <c r="S39" i="69" s="1" a="1"/>
  <c r="S39" i="69" s="1"/>
  <c r="Z39" i="68" a="1"/>
  <c r="Z39" i="68" s="1"/>
  <c r="S39" i="68" s="1" a="1"/>
  <c r="S39" i="68" s="1"/>
  <c r="A40" i="68"/>
  <c r="B39" i="68"/>
  <c r="Z38" i="67" a="1"/>
  <c r="Z38" i="67" s="1"/>
  <c r="S38" i="67" s="1" a="1"/>
  <c r="S38" i="67" s="1"/>
  <c r="A39" i="67"/>
  <c r="B38" i="67"/>
  <c r="Z38" i="66" a="1"/>
  <c r="Z38" i="66" s="1"/>
  <c r="S38" i="66" s="1" a="1"/>
  <c r="S38" i="66" s="1"/>
  <c r="A39" i="66"/>
  <c r="B38" i="66"/>
  <c r="A40" i="65"/>
  <c r="B39" i="65"/>
  <c r="Z39" i="65" a="1"/>
  <c r="Z39" i="65" s="1"/>
  <c r="S39" i="65" s="1" a="1"/>
  <c r="S39" i="65" s="1"/>
  <c r="A40" i="64"/>
  <c r="B39" i="64"/>
  <c r="Z39" i="64" a="1"/>
  <c r="Z39" i="64" s="1"/>
  <c r="S39" i="64" s="1" a="1"/>
  <c r="S39" i="64" s="1"/>
  <c r="Z38" i="63" a="1"/>
  <c r="Z38" i="63" s="1"/>
  <c r="S38" i="63" s="1" a="1"/>
  <c r="S38" i="63" s="1"/>
  <c r="A39" i="63"/>
  <c r="B38" i="63"/>
  <c r="A40" i="62"/>
  <c r="B39" i="62"/>
  <c r="Z39" i="62" a="1"/>
  <c r="Z39" i="62" s="1"/>
  <c r="S39" i="62" s="1" a="1"/>
  <c r="S39" i="62" s="1"/>
  <c r="A40" i="61"/>
  <c r="B39" i="61"/>
  <c r="Z39" i="61" a="1"/>
  <c r="Z39" i="61" s="1"/>
  <c r="S39" i="61" s="1" a="1"/>
  <c r="S39" i="61" s="1"/>
  <c r="A38" i="59"/>
  <c r="B37" i="59"/>
  <c r="Z37" i="59" a="1"/>
  <c r="Z37" i="59" s="1"/>
  <c r="S37" i="59" s="1" a="1"/>
  <c r="S37" i="59" s="1"/>
  <c r="A38" i="58"/>
  <c r="B37" i="58"/>
  <c r="Z37" i="58" a="1"/>
  <c r="Z37" i="58" s="1"/>
  <c r="S37" i="58" s="1" a="1"/>
  <c r="S37" i="58" s="1"/>
  <c r="B25" i="57"/>
  <c r="Z25" i="57" a="1"/>
  <c r="Z25" i="57" s="1"/>
  <c r="S25" i="57" s="1" a="1"/>
  <c r="S25" i="57" s="1"/>
  <c r="A26" i="57"/>
  <c r="A42" i="69" l="1"/>
  <c r="Z40" i="69" a="1"/>
  <c r="Z40" i="69" s="1"/>
  <c r="S40" i="69" s="1" a="1"/>
  <c r="S40" i="69" s="1"/>
  <c r="A43" i="69"/>
  <c r="A41" i="69"/>
  <c r="B40" i="69"/>
  <c r="A43" i="68"/>
  <c r="A41" i="68"/>
  <c r="B40" i="68"/>
  <c r="A42" i="68"/>
  <c r="Z40" i="68" a="1"/>
  <c r="Z40" i="68" s="1"/>
  <c r="S40" i="68" s="1" a="1"/>
  <c r="S40" i="68" s="1"/>
  <c r="A40" i="67"/>
  <c r="B39" i="67"/>
  <c r="Z39" i="67" a="1"/>
  <c r="Z39" i="67" s="1"/>
  <c r="S39" i="67" s="1" a="1"/>
  <c r="S39" i="67" s="1"/>
  <c r="A40" i="66"/>
  <c r="B39" i="66"/>
  <c r="Z39" i="66" a="1"/>
  <c r="Z39" i="66" s="1"/>
  <c r="S39" i="66" s="1" a="1"/>
  <c r="S39" i="66" s="1"/>
  <c r="A42" i="65"/>
  <c r="Z40" i="65" a="1"/>
  <c r="Z40" i="65" s="1"/>
  <c r="S40" i="65" s="1" a="1"/>
  <c r="S40" i="65" s="1"/>
  <c r="A43" i="65"/>
  <c r="A41" i="65"/>
  <c r="B40" i="65"/>
  <c r="A42" i="64"/>
  <c r="Z40" i="64" a="1"/>
  <c r="Z40" i="64" s="1"/>
  <c r="S40" i="64" s="1" a="1"/>
  <c r="S40" i="64" s="1"/>
  <c r="A43" i="64"/>
  <c r="A41" i="64"/>
  <c r="B40" i="64"/>
  <c r="A40" i="63"/>
  <c r="B39" i="63"/>
  <c r="Z39" i="63" a="1"/>
  <c r="Z39" i="63" s="1"/>
  <c r="S39" i="63" s="1" a="1"/>
  <c r="S39" i="63" s="1"/>
  <c r="A42" i="62"/>
  <c r="Z40" i="62" a="1"/>
  <c r="Z40" i="62" s="1"/>
  <c r="S40" i="62" s="1" a="1"/>
  <c r="S40" i="62" s="1"/>
  <c r="A43" i="62"/>
  <c r="A41" i="62"/>
  <c r="B40" i="62"/>
  <c r="A42" i="61"/>
  <c r="Z40" i="61" a="1"/>
  <c r="Z40" i="61" s="1"/>
  <c r="S40" i="61" s="1" a="1"/>
  <c r="S40" i="61" s="1"/>
  <c r="A43" i="61"/>
  <c r="A41" i="61"/>
  <c r="B40" i="61"/>
  <c r="Z38" i="59" a="1"/>
  <c r="Z38" i="59" s="1"/>
  <c r="S38" i="59" s="1" a="1"/>
  <c r="S38" i="59" s="1"/>
  <c r="A39" i="59"/>
  <c r="B38" i="59"/>
  <c r="Z38" i="58" a="1"/>
  <c r="Z38" i="58" s="1"/>
  <c r="S38" i="58" s="1" a="1"/>
  <c r="S38" i="58" s="1"/>
  <c r="A39" i="58"/>
  <c r="B38" i="58"/>
  <c r="B26" i="57"/>
  <c r="A27" i="57"/>
  <c r="Z26" i="57" a="1"/>
  <c r="Z26" i="57" s="1"/>
  <c r="S26" i="57" s="1" a="1"/>
  <c r="S26" i="57" s="1"/>
  <c r="B41" i="69" l="1"/>
  <c r="Z41" i="69" a="1"/>
  <c r="Z41" i="69" s="1"/>
  <c r="S41" i="69" s="1" a="1"/>
  <c r="S41" i="69" s="1"/>
  <c r="B43" i="69"/>
  <c r="Z43" i="69" a="1"/>
  <c r="Z43" i="69" s="1"/>
  <c r="Z42" i="69" a="1"/>
  <c r="Z42" i="69" s="1"/>
  <c r="S42" i="69" s="1" a="1"/>
  <c r="S42" i="69" s="1"/>
  <c r="B42" i="69"/>
  <c r="B42" i="68"/>
  <c r="Z42" i="68" a="1"/>
  <c r="Z42" i="68" s="1"/>
  <c r="S42" i="68" s="1" a="1"/>
  <c r="S42" i="68" s="1"/>
  <c r="Z41" i="68" a="1"/>
  <c r="Z41" i="68" s="1"/>
  <c r="S41" i="68" s="1" a="1"/>
  <c r="S41" i="68" s="1"/>
  <c r="B41" i="68"/>
  <c r="Z43" i="68" a="1"/>
  <c r="Z43" i="68" s="1"/>
  <c r="B43" i="68"/>
  <c r="B10" i="68" s="1"/>
  <c r="A54" i="68" s="1"/>
  <c r="A42" i="67"/>
  <c r="Z40" i="67" a="1"/>
  <c r="Z40" i="67" s="1"/>
  <c r="S40" i="67" s="1" a="1"/>
  <c r="S40" i="67" s="1"/>
  <c r="A43" i="67"/>
  <c r="A41" i="67"/>
  <c r="B40" i="67"/>
  <c r="A42" i="66"/>
  <c r="Z40" i="66" a="1"/>
  <c r="Z40" i="66" s="1"/>
  <c r="S40" i="66" s="1" a="1"/>
  <c r="S40" i="66" s="1"/>
  <c r="A43" i="66"/>
  <c r="A41" i="66"/>
  <c r="B40" i="66"/>
  <c r="B41" i="65"/>
  <c r="Z41" i="65" a="1"/>
  <c r="Z41" i="65" s="1"/>
  <c r="S41" i="65" s="1" a="1"/>
  <c r="S41" i="65" s="1"/>
  <c r="B43" i="65"/>
  <c r="Z43" i="65" a="1"/>
  <c r="Z43" i="65" s="1"/>
  <c r="Z42" i="65" a="1"/>
  <c r="Z42" i="65" s="1"/>
  <c r="S42" i="65" s="1" a="1"/>
  <c r="S42" i="65" s="1"/>
  <c r="B42" i="65"/>
  <c r="B41" i="64"/>
  <c r="Z41" i="64" a="1"/>
  <c r="Z41" i="64" s="1"/>
  <c r="S41" i="64" s="1" a="1"/>
  <c r="S41" i="64" s="1"/>
  <c r="B43" i="64"/>
  <c r="Z43" i="64" a="1"/>
  <c r="Z43" i="64" s="1"/>
  <c r="Z42" i="64" a="1"/>
  <c r="Z42" i="64" s="1"/>
  <c r="S42" i="64" s="1" a="1"/>
  <c r="S42" i="64" s="1"/>
  <c r="B42" i="64"/>
  <c r="A42" i="63"/>
  <c r="Z40" i="63" a="1"/>
  <c r="Z40" i="63" s="1"/>
  <c r="S40" i="63" s="1" a="1"/>
  <c r="S40" i="63" s="1"/>
  <c r="A43" i="63"/>
  <c r="A41" i="63"/>
  <c r="B40" i="63"/>
  <c r="B41" i="62"/>
  <c r="Z41" i="62" a="1"/>
  <c r="Z41" i="62" s="1"/>
  <c r="S41" i="62" s="1" a="1"/>
  <c r="S41" i="62" s="1"/>
  <c r="B43" i="62"/>
  <c r="Z43" i="62" a="1"/>
  <c r="Z43" i="62" s="1"/>
  <c r="Z42" i="62" a="1"/>
  <c r="Z42" i="62" s="1"/>
  <c r="S42" i="62" s="1" a="1"/>
  <c r="S42" i="62" s="1"/>
  <c r="B42" i="62"/>
  <c r="B41" i="61"/>
  <c r="Z41" i="61" a="1"/>
  <c r="Z41" i="61" s="1"/>
  <c r="S41" i="61" s="1" a="1"/>
  <c r="S41" i="61" s="1"/>
  <c r="B43" i="61"/>
  <c r="Z43" i="61" a="1"/>
  <c r="Z43" i="61" s="1"/>
  <c r="Z42" i="61" a="1"/>
  <c r="Z42" i="61" s="1"/>
  <c r="S42" i="61" s="1" a="1"/>
  <c r="S42" i="61" s="1"/>
  <c r="B42" i="61"/>
  <c r="A40" i="59"/>
  <c r="B39" i="59"/>
  <c r="Z39" i="59" a="1"/>
  <c r="Z39" i="59" s="1"/>
  <c r="S39" i="59" s="1" a="1"/>
  <c r="S39" i="59" s="1"/>
  <c r="A40" i="58"/>
  <c r="B39" i="58"/>
  <c r="Z39" i="58" a="1"/>
  <c r="Z39" i="58" s="1"/>
  <c r="S39" i="58" s="1" a="1"/>
  <c r="S39" i="58" s="1"/>
  <c r="B27" i="57"/>
  <c r="Z27" i="57" a="1"/>
  <c r="Z27" i="57" s="1"/>
  <c r="S27" i="57" s="1" a="1"/>
  <c r="S27" i="57" s="1"/>
  <c r="A28" i="57"/>
  <c r="C219" i="68" l="1"/>
  <c r="O219" i="68" s="1"/>
  <c r="B223" i="68" s="1"/>
  <c r="E223" i="68" s="1" a="1"/>
  <c r="E223" i="68" s="1"/>
  <c r="E94" i="68"/>
  <c r="C188" i="68"/>
  <c r="O188" i="68" s="1"/>
  <c r="B192" i="68" s="1"/>
  <c r="E192" i="68" s="1" a="1"/>
  <c r="E192" i="68" s="1"/>
  <c r="E156" i="68"/>
  <c r="E125" i="68"/>
  <c r="A58" i="68"/>
  <c r="F58" i="68" s="1"/>
  <c r="A61" i="68"/>
  <c r="A56" i="68"/>
  <c r="F56" i="68" s="1"/>
  <c r="L56" i="68" s="1"/>
  <c r="F54" i="68"/>
  <c r="A57" i="68"/>
  <c r="F57" i="68" s="1"/>
  <c r="L57" i="68" s="1"/>
  <c r="A60" i="68"/>
  <c r="S43" i="69" a="1"/>
  <c r="S43" i="69" s="1"/>
  <c r="AI15" i="69"/>
  <c r="AI1" i="69" s="1"/>
  <c r="I1" i="69" s="1"/>
  <c r="B10" i="69"/>
  <c r="A54" i="69" s="1"/>
  <c r="S43" i="68" a="1"/>
  <c r="S43" i="68" s="1"/>
  <c r="AI15" i="68"/>
  <c r="AI1" i="68" s="1"/>
  <c r="I1" i="68" s="1"/>
  <c r="B41" i="67"/>
  <c r="Z41" i="67" a="1"/>
  <c r="Z41" i="67" s="1"/>
  <c r="S41" i="67" s="1" a="1"/>
  <c r="S41" i="67" s="1"/>
  <c r="B43" i="67"/>
  <c r="Z43" i="67" a="1"/>
  <c r="Z43" i="67" s="1"/>
  <c r="Z42" i="67" a="1"/>
  <c r="Z42" i="67" s="1"/>
  <c r="S42" i="67" s="1" a="1"/>
  <c r="S42" i="67" s="1"/>
  <c r="B42" i="67"/>
  <c r="B41" i="66"/>
  <c r="Z41" i="66" a="1"/>
  <c r="Z41" i="66" s="1"/>
  <c r="S41" i="66" s="1" a="1"/>
  <c r="S41" i="66" s="1"/>
  <c r="B43" i="66"/>
  <c r="Z43" i="66" a="1"/>
  <c r="Z43" i="66" s="1"/>
  <c r="Z42" i="66" a="1"/>
  <c r="Z42" i="66" s="1"/>
  <c r="S42" i="66" s="1" a="1"/>
  <c r="S42" i="66" s="1"/>
  <c r="B42" i="66"/>
  <c r="S43" i="65" a="1"/>
  <c r="S43" i="65" s="1"/>
  <c r="AI15" i="65"/>
  <c r="AI1" i="65" s="1"/>
  <c r="I1" i="65" s="1"/>
  <c r="B10" i="65"/>
  <c r="A54" i="65" s="1"/>
  <c r="B10" i="64"/>
  <c r="A54" i="64" s="1"/>
  <c r="S43" i="64" a="1"/>
  <c r="S43" i="64" s="1"/>
  <c r="AI15" i="64"/>
  <c r="AI1" i="64" s="1"/>
  <c r="I1" i="64" s="1"/>
  <c r="B41" i="63"/>
  <c r="Z41" i="63" a="1"/>
  <c r="Z41" i="63" s="1"/>
  <c r="S41" i="63" s="1" a="1"/>
  <c r="S41" i="63" s="1"/>
  <c r="B43" i="63"/>
  <c r="Z43" i="63" a="1"/>
  <c r="Z43" i="63" s="1"/>
  <c r="Z42" i="63" a="1"/>
  <c r="Z42" i="63" s="1"/>
  <c r="S42" i="63" s="1" a="1"/>
  <c r="S42" i="63" s="1"/>
  <c r="B42" i="63"/>
  <c r="S43" i="62" a="1"/>
  <c r="S43" i="62" s="1"/>
  <c r="AI15" i="62"/>
  <c r="AI1" i="62" s="1"/>
  <c r="I1" i="62" s="1"/>
  <c r="B10" i="62"/>
  <c r="A54" i="62" s="1"/>
  <c r="B10" i="61"/>
  <c r="A54" i="61" s="1"/>
  <c r="S43" i="61" a="1"/>
  <c r="S43" i="61" s="1"/>
  <c r="AI15" i="61"/>
  <c r="AI1" i="61" s="1"/>
  <c r="I1" i="61" s="1"/>
  <c r="A42" i="59"/>
  <c r="Z40" i="59" a="1"/>
  <c r="Z40" i="59" s="1"/>
  <c r="S40" i="59" s="1" a="1"/>
  <c r="S40" i="59" s="1"/>
  <c r="A43" i="59"/>
  <c r="A41" i="59"/>
  <c r="B40" i="59"/>
  <c r="A42" i="58"/>
  <c r="Z40" i="58" a="1"/>
  <c r="Z40" i="58" s="1"/>
  <c r="S40" i="58" s="1" a="1"/>
  <c r="S40" i="58" s="1"/>
  <c r="A43" i="58"/>
  <c r="A41" i="58"/>
  <c r="B40" i="58"/>
  <c r="B28" i="57"/>
  <c r="A29" i="57"/>
  <c r="Z28" i="57" a="1"/>
  <c r="Z28" i="57" s="1"/>
  <c r="S28" i="57" s="1" a="1"/>
  <c r="S28" i="57" s="1"/>
  <c r="C188" i="69" l="1"/>
  <c r="O188" i="69" s="1"/>
  <c r="B192" i="69" s="1"/>
  <c r="E192" i="69" s="1" a="1"/>
  <c r="E192" i="69" s="1"/>
  <c r="E156" i="69"/>
  <c r="E125" i="69"/>
  <c r="A60" i="69"/>
  <c r="C219" i="69"/>
  <c r="O219" i="69" s="1"/>
  <c r="B223" i="69" s="1"/>
  <c r="E223" i="69" s="1" a="1"/>
  <c r="E223" i="69" s="1"/>
  <c r="E94" i="69"/>
  <c r="B65" i="69" s="1" a="1"/>
  <c r="B65" i="69" s="1"/>
  <c r="A61" i="69"/>
  <c r="A56" i="69"/>
  <c r="F56" i="69" s="1"/>
  <c r="L56" i="69" s="1"/>
  <c r="A58" i="69"/>
  <c r="F58" i="69" s="1"/>
  <c r="F54" i="69"/>
  <c r="A57" i="69"/>
  <c r="F57" i="69" s="1"/>
  <c r="L57" i="69" s="1"/>
  <c r="F182" i="68"/>
  <c r="F91" i="68" s="1" a="1"/>
  <c r="F91" i="68" s="1"/>
  <c r="B179" i="68"/>
  <c r="B88" i="68" s="1" a="1"/>
  <c r="B88" i="68" s="1"/>
  <c r="B164" i="68"/>
  <c r="B72" i="68" s="1" a="1"/>
  <c r="B72" i="68" s="1"/>
  <c r="E161" i="68" a="1"/>
  <c r="E161" i="68" s="1"/>
  <c r="B175" i="68"/>
  <c r="B84" i="68" s="1" a="1"/>
  <c r="B84" i="68" s="1"/>
  <c r="E164" i="68" a="1"/>
  <c r="E164" i="68" s="1"/>
  <c r="E72" i="68" s="1" a="1"/>
  <c r="E72" i="68" s="1"/>
  <c r="B161" i="68"/>
  <c r="L58" i="68"/>
  <c r="B65" i="68" a="1"/>
  <c r="B65" i="68" s="1"/>
  <c r="F60" i="68"/>
  <c r="L60" i="68"/>
  <c r="F95" i="68"/>
  <c r="F157" i="68"/>
  <c r="O157" i="68" s="1"/>
  <c r="F126" i="68"/>
  <c r="O126" i="68" s="1"/>
  <c r="L61" i="68"/>
  <c r="F61" i="68"/>
  <c r="C188" i="65"/>
  <c r="O188" i="65" s="1"/>
  <c r="B192" i="65" s="1"/>
  <c r="E192" i="65" s="1" a="1"/>
  <c r="E192" i="65" s="1"/>
  <c r="E156" i="65"/>
  <c r="E125" i="65"/>
  <c r="C219" i="65"/>
  <c r="O219" i="65" s="1"/>
  <c r="B223" i="65" s="1"/>
  <c r="E223" i="65" s="1" a="1"/>
  <c r="E223" i="65" s="1"/>
  <c r="E94" i="65"/>
  <c r="A58" i="65"/>
  <c r="F58" i="65" s="1"/>
  <c r="A61" i="65"/>
  <c r="A56" i="65"/>
  <c r="F56" i="65" s="1"/>
  <c r="L56" i="65" s="1"/>
  <c r="A57" i="65"/>
  <c r="F57" i="65" s="1"/>
  <c r="L57" i="65" s="1"/>
  <c r="A60" i="65"/>
  <c r="F54" i="65"/>
  <c r="C219" i="64"/>
  <c r="O219" i="64" s="1"/>
  <c r="B223" i="64" s="1"/>
  <c r="E223" i="64" s="1" a="1"/>
  <c r="E223" i="64" s="1"/>
  <c r="E94" i="64"/>
  <c r="C188" i="64"/>
  <c r="O188" i="64" s="1"/>
  <c r="B192" i="64" s="1"/>
  <c r="E192" i="64" s="1" a="1"/>
  <c r="E192" i="64" s="1"/>
  <c r="E156" i="64"/>
  <c r="E125" i="64"/>
  <c r="A57" i="64"/>
  <c r="F57" i="64" s="1"/>
  <c r="L57" i="64" s="1"/>
  <c r="A60" i="64"/>
  <c r="F54" i="64"/>
  <c r="A58" i="64"/>
  <c r="F58" i="64" s="1"/>
  <c r="A61" i="64"/>
  <c r="A56" i="64"/>
  <c r="F56" i="64" s="1"/>
  <c r="L56" i="64" s="1"/>
  <c r="C219" i="62"/>
  <c r="O219" i="62" s="1"/>
  <c r="B223" i="62" s="1"/>
  <c r="E223" i="62" s="1" a="1"/>
  <c r="E223" i="62" s="1"/>
  <c r="E94" i="62"/>
  <c r="A61" i="62"/>
  <c r="A56" i="62"/>
  <c r="F56" i="62" s="1"/>
  <c r="L56" i="62" s="1"/>
  <c r="C188" i="62"/>
  <c r="O188" i="62" s="1"/>
  <c r="B192" i="62" s="1"/>
  <c r="E192" i="62" s="1" a="1"/>
  <c r="E192" i="62" s="1"/>
  <c r="E156" i="62"/>
  <c r="E125" i="62"/>
  <c r="A60" i="62"/>
  <c r="A58" i="62"/>
  <c r="F58" i="62" s="1"/>
  <c r="F54" i="62"/>
  <c r="A57" i="62"/>
  <c r="F57" i="62" s="1"/>
  <c r="L57" i="62" s="1"/>
  <c r="C188" i="61"/>
  <c r="O188" i="61" s="1"/>
  <c r="B192" i="61" s="1"/>
  <c r="E192" i="61" s="1" a="1"/>
  <c r="E192" i="61" s="1"/>
  <c r="E156" i="61"/>
  <c r="E125" i="61"/>
  <c r="C219" i="61"/>
  <c r="O219" i="61" s="1"/>
  <c r="B223" i="61" s="1"/>
  <c r="E223" i="61" s="1" a="1"/>
  <c r="E223" i="61" s="1"/>
  <c r="E94" i="61"/>
  <c r="A58" i="61"/>
  <c r="F58" i="61" s="1"/>
  <c r="A61" i="61"/>
  <c r="A56" i="61"/>
  <c r="F56" i="61" s="1"/>
  <c r="L56" i="61" s="1"/>
  <c r="F54" i="61"/>
  <c r="A57" i="61"/>
  <c r="F57" i="61" s="1"/>
  <c r="L57" i="61" s="1"/>
  <c r="A60" i="61"/>
  <c r="C10" i="68"/>
  <c r="B10" i="67"/>
  <c r="A54" i="67" s="1"/>
  <c r="S43" i="67" a="1"/>
  <c r="S43" i="67" s="1"/>
  <c r="AI15" i="67"/>
  <c r="AI1" i="67" s="1"/>
  <c r="I1" i="67" s="1"/>
  <c r="S43" i="66" a="1"/>
  <c r="S43" i="66" s="1"/>
  <c r="AI15" i="66"/>
  <c r="AI1" i="66" s="1"/>
  <c r="I1" i="66" s="1"/>
  <c r="B10" i="66"/>
  <c r="A54" i="66" s="1"/>
  <c r="S43" i="63" a="1"/>
  <c r="S43" i="63" s="1"/>
  <c r="AI15" i="63"/>
  <c r="AI1" i="63" s="1"/>
  <c r="I1" i="63" s="1"/>
  <c r="B10" i="63"/>
  <c r="A54" i="63" s="1"/>
  <c r="C10" i="61"/>
  <c r="Q44" i="61"/>
  <c r="B41" i="59"/>
  <c r="Z41" i="59" a="1"/>
  <c r="Z41" i="59" s="1"/>
  <c r="S41" i="59" s="1" a="1"/>
  <c r="S41" i="59" s="1"/>
  <c r="B43" i="59"/>
  <c r="Z43" i="59" a="1"/>
  <c r="Z43" i="59" s="1"/>
  <c r="Z42" i="59" a="1"/>
  <c r="Z42" i="59" s="1"/>
  <c r="S42" i="59" s="1" a="1"/>
  <c r="S42" i="59" s="1"/>
  <c r="B42" i="59"/>
  <c r="B41" i="58"/>
  <c r="Z41" i="58" a="1"/>
  <c r="Z41" i="58" s="1"/>
  <c r="S41" i="58" s="1" a="1"/>
  <c r="S41" i="58" s="1"/>
  <c r="B43" i="58"/>
  <c r="Z43" i="58" a="1"/>
  <c r="Z43" i="58" s="1"/>
  <c r="Z42" i="58" a="1"/>
  <c r="Z42" i="58" s="1"/>
  <c r="S42" i="58" s="1" a="1"/>
  <c r="S42" i="58" s="1"/>
  <c r="B42" i="58"/>
  <c r="B29" i="57"/>
  <c r="Z29" i="57" a="1"/>
  <c r="Z29" i="57" s="1"/>
  <c r="S29" i="57" s="1" a="1"/>
  <c r="S29" i="57" s="1"/>
  <c r="A30" i="57"/>
  <c r="F157" i="69" l="1"/>
  <c r="O157" i="69" s="1"/>
  <c r="F126" i="69"/>
  <c r="O126" i="69" s="1"/>
  <c r="F95" i="69"/>
  <c r="F60" i="69"/>
  <c r="L60" i="69"/>
  <c r="B175" i="69"/>
  <c r="B84" i="69" s="1" a="1"/>
  <c r="B84" i="69" s="1"/>
  <c r="E164" i="69" a="1"/>
  <c r="E164" i="69" s="1"/>
  <c r="E72" i="69" s="1" a="1"/>
  <c r="E72" i="69" s="1"/>
  <c r="B161" i="69"/>
  <c r="F182" i="69"/>
  <c r="F91" i="69" s="1" a="1"/>
  <c r="F91" i="69" s="1"/>
  <c r="B179" i="69"/>
  <c r="B88" i="69" s="1" a="1"/>
  <c r="B88" i="69" s="1"/>
  <c r="B164" i="69"/>
  <c r="B72" i="69" s="1" a="1"/>
  <c r="B72" i="69" s="1"/>
  <c r="E161" i="69" a="1"/>
  <c r="E161" i="69" s="1"/>
  <c r="L58" i="69"/>
  <c r="F61" i="69"/>
  <c r="L61" i="69"/>
  <c r="B139" i="68"/>
  <c r="B130" i="68"/>
  <c r="E130" i="68" s="1" a="1"/>
  <c r="E130" i="68" s="1"/>
  <c r="O95" i="68"/>
  <c r="F65" i="68" a="1"/>
  <c r="F65" i="68" s="1"/>
  <c r="C188" i="67"/>
  <c r="O188" i="67" s="1"/>
  <c r="B192" i="67" s="1"/>
  <c r="E192" i="67" s="1" a="1"/>
  <c r="E192" i="67" s="1"/>
  <c r="E156" i="67"/>
  <c r="E125" i="67"/>
  <c r="C219" i="67"/>
  <c r="O219" i="67" s="1"/>
  <c r="B223" i="67" s="1"/>
  <c r="E223" i="67" s="1" a="1"/>
  <c r="E223" i="67" s="1"/>
  <c r="E94" i="67"/>
  <c r="A57" i="67"/>
  <c r="F57" i="67" s="1"/>
  <c r="L57" i="67" s="1"/>
  <c r="A60" i="67"/>
  <c r="F54" i="67"/>
  <c r="A58" i="67"/>
  <c r="F58" i="67" s="1"/>
  <c r="A61" i="67"/>
  <c r="A56" i="67"/>
  <c r="F56" i="67" s="1"/>
  <c r="L56" i="67" s="1"/>
  <c r="C219" i="66"/>
  <c r="O219" i="66" s="1"/>
  <c r="B223" i="66" s="1"/>
  <c r="E223" i="66" s="1" a="1"/>
  <c r="E223" i="66" s="1"/>
  <c r="E94" i="66"/>
  <c r="C188" i="66"/>
  <c r="O188" i="66" s="1"/>
  <c r="B192" i="66" s="1"/>
  <c r="E192" i="66" s="1" a="1"/>
  <c r="E192" i="66" s="1"/>
  <c r="E156" i="66"/>
  <c r="E125" i="66"/>
  <c r="A57" i="66"/>
  <c r="F57" i="66" s="1"/>
  <c r="L57" i="66" s="1"/>
  <c r="A60" i="66"/>
  <c r="A58" i="66"/>
  <c r="F58" i="66" s="1"/>
  <c r="A61" i="66"/>
  <c r="A56" i="66"/>
  <c r="F56" i="66" s="1"/>
  <c r="L56" i="66" s="1"/>
  <c r="F54" i="66"/>
  <c r="F60" i="65"/>
  <c r="L60" i="65"/>
  <c r="B175" i="65"/>
  <c r="B84" i="65" s="1" a="1"/>
  <c r="B84" i="65" s="1"/>
  <c r="E164" i="65" a="1"/>
  <c r="E164" i="65" s="1"/>
  <c r="E72" i="65" s="1" a="1"/>
  <c r="E72" i="65" s="1"/>
  <c r="B161" i="65"/>
  <c r="F182" i="65"/>
  <c r="F91" i="65" s="1" a="1"/>
  <c r="F91" i="65" s="1"/>
  <c r="B179" i="65"/>
  <c r="B88" i="65" s="1" a="1"/>
  <c r="B88" i="65" s="1"/>
  <c r="B164" i="65"/>
  <c r="B72" i="65" s="1" a="1"/>
  <c r="B72" i="65" s="1"/>
  <c r="E161" i="65" a="1"/>
  <c r="E161" i="65" s="1"/>
  <c r="L58" i="65"/>
  <c r="F157" i="65"/>
  <c r="O157" i="65" s="1"/>
  <c r="F126" i="65"/>
  <c r="O126" i="65" s="1"/>
  <c r="F95" i="65"/>
  <c r="F61" i="65"/>
  <c r="L61" i="65"/>
  <c r="B65" i="65" a="1"/>
  <c r="B65" i="65" s="1"/>
  <c r="F182" i="64"/>
  <c r="F91" i="64" s="1" a="1"/>
  <c r="F91" i="64" s="1"/>
  <c r="B179" i="64"/>
  <c r="B88" i="64" s="1" a="1"/>
  <c r="B88" i="64" s="1"/>
  <c r="B164" i="64"/>
  <c r="B72" i="64" s="1" a="1"/>
  <c r="B72" i="64" s="1"/>
  <c r="E161" i="64" a="1"/>
  <c r="E161" i="64" s="1"/>
  <c r="B175" i="64"/>
  <c r="B84" i="64" s="1" a="1"/>
  <c r="B84" i="64" s="1"/>
  <c r="E164" i="64" a="1"/>
  <c r="E164" i="64" s="1"/>
  <c r="E72" i="64" s="1" a="1"/>
  <c r="E72" i="64" s="1"/>
  <c r="B161" i="64"/>
  <c r="L58" i="64"/>
  <c r="L60" i="64"/>
  <c r="F60" i="64"/>
  <c r="L61" i="64"/>
  <c r="F61" i="64"/>
  <c r="F95" i="64"/>
  <c r="F157" i="64"/>
  <c r="O157" i="64" s="1"/>
  <c r="F126" i="64"/>
  <c r="O126" i="64" s="1"/>
  <c r="B65" i="64" a="1"/>
  <c r="B65" i="64" s="1"/>
  <c r="C188" i="63"/>
  <c r="O188" i="63" s="1"/>
  <c r="B192" i="63" s="1"/>
  <c r="E192" i="63" s="1" a="1"/>
  <c r="E192" i="63" s="1"/>
  <c r="E156" i="63"/>
  <c r="E125" i="63"/>
  <c r="C219" i="63"/>
  <c r="O219" i="63" s="1"/>
  <c r="B223" i="63" s="1"/>
  <c r="E223" i="63" s="1" a="1"/>
  <c r="E223" i="63" s="1"/>
  <c r="E94" i="63"/>
  <c r="A58" i="63"/>
  <c r="F58" i="63" s="1"/>
  <c r="A61" i="63"/>
  <c r="A56" i="63"/>
  <c r="F56" i="63" s="1"/>
  <c r="L56" i="63" s="1"/>
  <c r="A57" i="63"/>
  <c r="F57" i="63" s="1"/>
  <c r="L57" i="63" s="1"/>
  <c r="A60" i="63"/>
  <c r="F54" i="63"/>
  <c r="F95" i="62"/>
  <c r="F157" i="62"/>
  <c r="O157" i="62" s="1"/>
  <c r="F126" i="62"/>
  <c r="O126" i="62" s="1"/>
  <c r="F60" i="62"/>
  <c r="L60" i="62"/>
  <c r="B65" i="62" a="1"/>
  <c r="B65" i="62" s="1"/>
  <c r="F182" i="62"/>
  <c r="F91" i="62" s="1" a="1"/>
  <c r="F91" i="62" s="1"/>
  <c r="B179" i="62"/>
  <c r="B88" i="62" s="1" a="1"/>
  <c r="B88" i="62" s="1"/>
  <c r="B164" i="62"/>
  <c r="B72" i="62" s="1" a="1"/>
  <c r="B72" i="62" s="1"/>
  <c r="E161" i="62" a="1"/>
  <c r="E161" i="62" s="1"/>
  <c r="B175" i="62"/>
  <c r="B84" i="62" s="1" a="1"/>
  <c r="B84" i="62" s="1"/>
  <c r="E164" i="62" a="1"/>
  <c r="E164" i="62" s="1"/>
  <c r="E72" i="62" s="1" a="1"/>
  <c r="E72" i="62" s="1"/>
  <c r="B161" i="62"/>
  <c r="L58" i="62"/>
  <c r="F61" i="62"/>
  <c r="L61" i="62"/>
  <c r="B175" i="61"/>
  <c r="B84" i="61" s="1" a="1"/>
  <c r="B84" i="61" s="1"/>
  <c r="E164" i="61" a="1"/>
  <c r="E164" i="61" s="1"/>
  <c r="E72" i="61" s="1" a="1"/>
  <c r="E72" i="61" s="1"/>
  <c r="B161" i="61"/>
  <c r="F182" i="61"/>
  <c r="F91" i="61" s="1" a="1"/>
  <c r="F91" i="61" s="1"/>
  <c r="B179" i="61"/>
  <c r="B88" i="61" s="1" a="1"/>
  <c r="B88" i="61" s="1"/>
  <c r="B164" i="61"/>
  <c r="B72" i="61" s="1" a="1"/>
  <c r="B72" i="61" s="1"/>
  <c r="E161" i="61" a="1"/>
  <c r="E161" i="61" s="1"/>
  <c r="L58" i="61"/>
  <c r="L60" i="61"/>
  <c r="F60" i="61"/>
  <c r="F157" i="61"/>
  <c r="O157" i="61" s="1"/>
  <c r="F126" i="61"/>
  <c r="O126" i="61" s="1"/>
  <c r="F95" i="61"/>
  <c r="F61" i="61"/>
  <c r="L61" i="61"/>
  <c r="B65" i="61" a="1"/>
  <c r="B65" i="61" s="1"/>
  <c r="C10" i="69"/>
  <c r="C10" i="65"/>
  <c r="C10" i="64"/>
  <c r="C10" i="62"/>
  <c r="B10" i="59"/>
  <c r="A54" i="59" s="1"/>
  <c r="S43" i="59" a="1"/>
  <c r="S43" i="59" s="1"/>
  <c r="AI15" i="59"/>
  <c r="AI1" i="59" s="1"/>
  <c r="I1" i="59" s="1"/>
  <c r="S43" i="58" a="1"/>
  <c r="S43" i="58" s="1"/>
  <c r="AI15" i="58"/>
  <c r="AI1" i="58" s="1"/>
  <c r="I1" i="58" s="1"/>
  <c r="B10" i="58"/>
  <c r="A54" i="58" s="1"/>
  <c r="B30" i="57"/>
  <c r="A31" i="57"/>
  <c r="Z30" i="57" a="1"/>
  <c r="Z30" i="57" s="1"/>
  <c r="S30" i="57" s="1" a="1"/>
  <c r="S30" i="57" s="1"/>
  <c r="B139" i="69" l="1"/>
  <c r="B130" i="69"/>
  <c r="E130" i="69" s="1" a="1"/>
  <c r="E130" i="69" s="1"/>
  <c r="O95" i="69"/>
  <c r="F65" i="69" a="1"/>
  <c r="F65" i="69" s="1"/>
  <c r="B99" i="68"/>
  <c r="B108" i="68"/>
  <c r="B78" i="68" s="1" a="1"/>
  <c r="B78" i="68" s="1"/>
  <c r="O65" i="68" a="1"/>
  <c r="O65" i="68" s="1"/>
  <c r="L61" i="67"/>
  <c r="F61" i="67"/>
  <c r="F157" i="67"/>
  <c r="O157" i="67" s="1"/>
  <c r="F126" i="67"/>
  <c r="O126" i="67" s="1"/>
  <c r="F95" i="67"/>
  <c r="C10" i="67"/>
  <c r="B175" i="67"/>
  <c r="B84" i="67" s="1" a="1"/>
  <c r="B84" i="67" s="1"/>
  <c r="E164" i="67" a="1"/>
  <c r="E164" i="67" s="1"/>
  <c r="E72" i="67" s="1" a="1"/>
  <c r="E72" i="67" s="1"/>
  <c r="B161" i="67"/>
  <c r="F182" i="67"/>
  <c r="F91" i="67" s="1" a="1"/>
  <c r="F91" i="67" s="1"/>
  <c r="B179" i="67"/>
  <c r="B88" i="67" s="1" a="1"/>
  <c r="B88" i="67" s="1"/>
  <c r="B164" i="67"/>
  <c r="B72" i="67" s="1" a="1"/>
  <c r="B72" i="67" s="1"/>
  <c r="E161" i="67" a="1"/>
  <c r="E161" i="67" s="1"/>
  <c r="L58" i="67"/>
  <c r="L60" i="67"/>
  <c r="F60" i="67"/>
  <c r="B65" i="67" a="1"/>
  <c r="B65" i="67" s="1"/>
  <c r="F182" i="66"/>
  <c r="F91" i="66" s="1" a="1"/>
  <c r="F91" i="66" s="1"/>
  <c r="B179" i="66"/>
  <c r="B88" i="66" s="1" a="1"/>
  <c r="B88" i="66" s="1"/>
  <c r="B164" i="66"/>
  <c r="B72" i="66" s="1" a="1"/>
  <c r="B72" i="66" s="1"/>
  <c r="E161" i="66" a="1"/>
  <c r="E161" i="66" s="1"/>
  <c r="B175" i="66"/>
  <c r="B84" i="66" s="1" a="1"/>
  <c r="B84" i="66" s="1"/>
  <c r="E164" i="66" a="1"/>
  <c r="E164" i="66" s="1"/>
  <c r="E72" i="66" s="1" a="1"/>
  <c r="E72" i="66" s="1"/>
  <c r="B161" i="66"/>
  <c r="L58" i="66"/>
  <c r="B65" i="66" a="1"/>
  <c r="B65" i="66" s="1"/>
  <c r="F95" i="66"/>
  <c r="F157" i="66"/>
  <c r="O157" i="66" s="1"/>
  <c r="F126" i="66"/>
  <c r="O126" i="66" s="1"/>
  <c r="L61" i="66"/>
  <c r="F61" i="66"/>
  <c r="F60" i="66"/>
  <c r="L60" i="66"/>
  <c r="B139" i="65"/>
  <c r="B130" i="65"/>
  <c r="E130" i="65" s="1" a="1"/>
  <c r="E130" i="65" s="1"/>
  <c r="O95" i="65"/>
  <c r="F65" i="65" a="1"/>
  <c r="F65" i="65" s="1"/>
  <c r="O95" i="64"/>
  <c r="F65" i="64" a="1"/>
  <c r="F65" i="64" s="1"/>
  <c r="B139" i="64"/>
  <c r="B130" i="64"/>
  <c r="E130" i="64" s="1" a="1"/>
  <c r="E130" i="64" s="1"/>
  <c r="L60" i="63"/>
  <c r="F60" i="63"/>
  <c r="B175" i="63"/>
  <c r="B84" i="63" s="1" a="1"/>
  <c r="B84" i="63" s="1"/>
  <c r="E164" i="63" a="1"/>
  <c r="E164" i="63" s="1"/>
  <c r="E72" i="63" s="1" a="1"/>
  <c r="E72" i="63" s="1"/>
  <c r="B161" i="63"/>
  <c r="F182" i="63"/>
  <c r="F91" i="63" s="1" a="1"/>
  <c r="F91" i="63" s="1"/>
  <c r="B179" i="63"/>
  <c r="B88" i="63" s="1" a="1"/>
  <c r="B88" i="63" s="1"/>
  <c r="B164" i="63"/>
  <c r="B72" i="63" s="1" a="1"/>
  <c r="B72" i="63" s="1"/>
  <c r="E161" i="63" a="1"/>
  <c r="E161" i="63" s="1"/>
  <c r="L58" i="63"/>
  <c r="F157" i="63"/>
  <c r="O157" i="63" s="1"/>
  <c r="F126" i="63"/>
  <c r="O126" i="63" s="1"/>
  <c r="F95" i="63"/>
  <c r="F61" i="63"/>
  <c r="L61" i="63"/>
  <c r="B65" i="63" a="1"/>
  <c r="B65" i="63" s="1"/>
  <c r="B139" i="62"/>
  <c r="B130" i="62"/>
  <c r="E130" i="62" s="1" a="1"/>
  <c r="E130" i="62" s="1"/>
  <c r="O95" i="62"/>
  <c r="F65" i="62" a="1"/>
  <c r="F65" i="62" s="1"/>
  <c r="O95" i="61"/>
  <c r="F65" i="61" a="1"/>
  <c r="F65" i="61" s="1"/>
  <c r="B139" i="61"/>
  <c r="B130" i="61"/>
  <c r="E130" i="61" s="1" a="1"/>
  <c r="E130" i="61" s="1"/>
  <c r="C219" i="59"/>
  <c r="O219" i="59" s="1"/>
  <c r="B223" i="59" s="1"/>
  <c r="E223" i="59" s="1" a="1"/>
  <c r="E223" i="59" s="1"/>
  <c r="E94" i="59"/>
  <c r="C188" i="59"/>
  <c r="O188" i="59" s="1"/>
  <c r="B192" i="59" s="1"/>
  <c r="E192" i="59" s="1" a="1"/>
  <c r="E192" i="59" s="1"/>
  <c r="E156" i="59"/>
  <c r="E125" i="59"/>
  <c r="A58" i="59"/>
  <c r="F58" i="59" s="1"/>
  <c r="A61" i="59"/>
  <c r="A56" i="59"/>
  <c r="F56" i="59" s="1"/>
  <c r="L56" i="59" s="1"/>
  <c r="F54" i="59"/>
  <c r="A57" i="59"/>
  <c r="F57" i="59" s="1"/>
  <c r="L57" i="59" s="1"/>
  <c r="A60" i="59"/>
  <c r="C188" i="58"/>
  <c r="O188" i="58" s="1"/>
  <c r="B192" i="58" s="1"/>
  <c r="E192" i="58" s="1" a="1"/>
  <c r="E192" i="58" s="1"/>
  <c r="E156" i="58"/>
  <c r="E125" i="58"/>
  <c r="A61" i="58"/>
  <c r="A56" i="58"/>
  <c r="F56" i="58" s="1"/>
  <c r="L56" i="58" s="1"/>
  <c r="C219" i="58"/>
  <c r="O219" i="58" s="1"/>
  <c r="B223" i="58" s="1"/>
  <c r="E223" i="58" s="1" a="1"/>
  <c r="E223" i="58" s="1"/>
  <c r="E94" i="58"/>
  <c r="B65" i="58" s="1" a="1"/>
  <c r="B65" i="58" s="1"/>
  <c r="A60" i="58"/>
  <c r="A58" i="58"/>
  <c r="F58" i="58" s="1"/>
  <c r="F54" i="58"/>
  <c r="A57" i="58"/>
  <c r="F57" i="58" s="1"/>
  <c r="L57" i="58" s="1"/>
  <c r="C10" i="66"/>
  <c r="C10" i="63"/>
  <c r="B31" i="57"/>
  <c r="Z31" i="57" a="1"/>
  <c r="Z31" i="57" s="1"/>
  <c r="S31" i="57" s="1" a="1"/>
  <c r="S31" i="57" s="1"/>
  <c r="A32" i="57"/>
  <c r="B108" i="69" l="1"/>
  <c r="B78" i="69" s="1" a="1"/>
  <c r="B78" i="69" s="1"/>
  <c r="B99" i="69"/>
  <c r="O65" i="69" a="1"/>
  <c r="O65" i="69" s="1"/>
  <c r="E99" i="68" a="1"/>
  <c r="E99" i="68" s="1"/>
  <c r="E69" i="68" s="1" a="1"/>
  <c r="E69" i="68" s="1"/>
  <c r="B69" i="68" a="1"/>
  <c r="B69" i="68" s="1"/>
  <c r="B139" i="67"/>
  <c r="B130" i="67"/>
  <c r="E130" i="67" s="1" a="1"/>
  <c r="E130" i="67" s="1"/>
  <c r="O95" i="67"/>
  <c r="F65" i="67" a="1"/>
  <c r="F65" i="67" s="1"/>
  <c r="B139" i="66"/>
  <c r="B130" i="66"/>
  <c r="E130" i="66" s="1" a="1"/>
  <c r="E130" i="66" s="1"/>
  <c r="O95" i="66"/>
  <c r="F65" i="66" a="1"/>
  <c r="F65" i="66" s="1"/>
  <c r="B99" i="65"/>
  <c r="B108" i="65"/>
  <c r="B78" i="65" s="1" a="1"/>
  <c r="B78" i="65" s="1"/>
  <c r="O65" i="65" a="1"/>
  <c r="O65" i="65" s="1"/>
  <c r="B99" i="64"/>
  <c r="B108" i="64"/>
  <c r="B78" i="64" s="1" a="1"/>
  <c r="B78" i="64" s="1"/>
  <c r="O65" i="64" a="1"/>
  <c r="O65" i="64" s="1"/>
  <c r="B139" i="63"/>
  <c r="B130" i="63"/>
  <c r="E130" i="63" s="1" a="1"/>
  <c r="E130" i="63" s="1"/>
  <c r="O95" i="63"/>
  <c r="F65" i="63" a="1"/>
  <c r="F65" i="63" s="1"/>
  <c r="B99" i="62"/>
  <c r="B108" i="62"/>
  <c r="B78" i="62" s="1" a="1"/>
  <c r="B78" i="62" s="1"/>
  <c r="O65" i="62" a="1"/>
  <c r="O65" i="62" s="1"/>
  <c r="B108" i="61"/>
  <c r="B78" i="61" s="1" a="1"/>
  <c r="B78" i="61" s="1"/>
  <c r="B99" i="61"/>
  <c r="O65" i="61" a="1"/>
  <c r="O65" i="61" s="1"/>
  <c r="F182" i="59"/>
  <c r="F91" i="59" s="1" a="1"/>
  <c r="F91" i="59" s="1"/>
  <c r="B179" i="59"/>
  <c r="B88" i="59" s="1" a="1"/>
  <c r="B88" i="59" s="1"/>
  <c r="B164" i="59"/>
  <c r="B72" i="59" s="1" a="1"/>
  <c r="B72" i="59" s="1"/>
  <c r="E161" i="59" a="1"/>
  <c r="E161" i="59" s="1"/>
  <c r="B175" i="59"/>
  <c r="B84" i="59" s="1" a="1"/>
  <c r="B84" i="59" s="1"/>
  <c r="E164" i="59" a="1"/>
  <c r="E164" i="59" s="1"/>
  <c r="E72" i="59" s="1" a="1"/>
  <c r="E72" i="59" s="1"/>
  <c r="B161" i="59"/>
  <c r="L58" i="59"/>
  <c r="B65" i="59" a="1"/>
  <c r="B65" i="59" s="1"/>
  <c r="F60" i="59"/>
  <c r="L60" i="59"/>
  <c r="F95" i="59"/>
  <c r="F157" i="59"/>
  <c r="O157" i="59" s="1"/>
  <c r="F126" i="59"/>
  <c r="O126" i="59" s="1"/>
  <c r="F61" i="59"/>
  <c r="L61" i="59"/>
  <c r="F157" i="58"/>
  <c r="O157" i="58" s="1"/>
  <c r="F126" i="58"/>
  <c r="O126" i="58" s="1"/>
  <c r="F95" i="58"/>
  <c r="F60" i="58"/>
  <c r="L60" i="58"/>
  <c r="F61" i="58"/>
  <c r="L61" i="58"/>
  <c r="B175" i="58"/>
  <c r="B84" i="58" s="1" a="1"/>
  <c r="B84" i="58" s="1"/>
  <c r="E164" i="58" a="1"/>
  <c r="E164" i="58" s="1"/>
  <c r="E72" i="58" s="1" a="1"/>
  <c r="E72" i="58" s="1"/>
  <c r="B161" i="58"/>
  <c r="F182" i="58"/>
  <c r="F91" i="58" s="1" a="1"/>
  <c r="F91" i="58" s="1"/>
  <c r="B179" i="58"/>
  <c r="B88" i="58" s="1" a="1"/>
  <c r="B88" i="58" s="1"/>
  <c r="B164" i="58"/>
  <c r="B72" i="58" s="1" a="1"/>
  <c r="B72" i="58" s="1"/>
  <c r="E161" i="58" a="1"/>
  <c r="E161" i="58" s="1"/>
  <c r="L58" i="58"/>
  <c r="C10" i="59"/>
  <c r="C10" i="58"/>
  <c r="Q44" i="58"/>
  <c r="B32" i="57"/>
  <c r="A33" i="57"/>
  <c r="Z32" i="57" a="1"/>
  <c r="Z32" i="57" s="1"/>
  <c r="S32" i="57" s="1" a="1"/>
  <c r="S32" i="57" s="1"/>
  <c r="E99" i="69" l="1" a="1"/>
  <c r="E99" i="69" s="1"/>
  <c r="E69" i="69" s="1" a="1"/>
  <c r="E69" i="69" s="1"/>
  <c r="B69" i="69" a="1"/>
  <c r="B69" i="69" s="1"/>
  <c r="B99" i="67"/>
  <c r="B108" i="67"/>
  <c r="B78" i="67" s="1" a="1"/>
  <c r="B78" i="67" s="1"/>
  <c r="O65" i="67" a="1"/>
  <c r="O65" i="67" s="1"/>
  <c r="B99" i="66"/>
  <c r="B108" i="66"/>
  <c r="B78" i="66" s="1" a="1"/>
  <c r="B78" i="66" s="1"/>
  <c r="O65" i="66" a="1"/>
  <c r="O65" i="66" s="1"/>
  <c r="E99" i="65" a="1"/>
  <c r="E99" i="65" s="1"/>
  <c r="E69" i="65" s="1" a="1"/>
  <c r="E69" i="65" s="1"/>
  <c r="B69" i="65" a="1"/>
  <c r="B69" i="65" s="1"/>
  <c r="E99" i="64" a="1"/>
  <c r="E99" i="64" s="1"/>
  <c r="E69" i="64" s="1" a="1"/>
  <c r="E69" i="64" s="1"/>
  <c r="B69" i="64" a="1"/>
  <c r="B69" i="64" s="1"/>
  <c r="B99" i="63"/>
  <c r="B108" i="63"/>
  <c r="B78" i="63" s="1" a="1"/>
  <c r="B78" i="63" s="1"/>
  <c r="O65" i="63" a="1"/>
  <c r="O65" i="63" s="1"/>
  <c r="E99" i="62" a="1"/>
  <c r="E99" i="62" s="1"/>
  <c r="E69" i="62" s="1" a="1"/>
  <c r="E69" i="62" s="1"/>
  <c r="B69" i="62" a="1"/>
  <c r="B69" i="62" s="1"/>
  <c r="E99" i="61" a="1"/>
  <c r="E99" i="61" s="1"/>
  <c r="E69" i="61" s="1" a="1"/>
  <c r="E69" i="61" s="1"/>
  <c r="B69" i="61" a="1"/>
  <c r="B69" i="61" s="1"/>
  <c r="B139" i="59"/>
  <c r="B130" i="59"/>
  <c r="E130" i="59" s="1" a="1"/>
  <c r="E130" i="59" s="1"/>
  <c r="O95" i="59"/>
  <c r="F65" i="59" a="1"/>
  <c r="F65" i="59" s="1"/>
  <c r="B130" i="58"/>
  <c r="E130" i="58" s="1" a="1"/>
  <c r="E130" i="58" s="1"/>
  <c r="B139" i="58"/>
  <c r="O95" i="58"/>
  <c r="F65" i="58" a="1"/>
  <c r="F65" i="58" s="1"/>
  <c r="B33" i="57"/>
  <c r="Z33" i="57" a="1"/>
  <c r="Z33" i="57" s="1"/>
  <c r="S33" i="57" s="1" a="1"/>
  <c r="S33" i="57" s="1"/>
  <c r="A34" i="57"/>
  <c r="E99" i="67" l="1" a="1"/>
  <c r="E99" i="67" s="1"/>
  <c r="E69" i="67" s="1" a="1"/>
  <c r="E69" i="67" s="1"/>
  <c r="B69" i="67" a="1"/>
  <c r="B69" i="67" s="1"/>
  <c r="E99" i="66" a="1"/>
  <c r="E99" i="66" s="1"/>
  <c r="E69" i="66" s="1" a="1"/>
  <c r="E69" i="66" s="1"/>
  <c r="B69" i="66" a="1"/>
  <c r="B69" i="66" s="1"/>
  <c r="E99" i="63" a="1"/>
  <c r="E99" i="63" s="1"/>
  <c r="E69" i="63" s="1" a="1"/>
  <c r="E69" i="63" s="1"/>
  <c r="B69" i="63" a="1"/>
  <c r="B69" i="63" s="1"/>
  <c r="B108" i="59"/>
  <c r="B78" i="59" s="1" a="1"/>
  <c r="B78" i="59" s="1"/>
  <c r="B99" i="59"/>
  <c r="O65" i="59" a="1"/>
  <c r="O65" i="59" s="1"/>
  <c r="B108" i="58"/>
  <c r="B78" i="58" s="1" a="1"/>
  <c r="B78" i="58" s="1"/>
  <c r="B99" i="58"/>
  <c r="O65" i="58" a="1"/>
  <c r="O65" i="58" s="1"/>
  <c r="B34" i="57"/>
  <c r="A35" i="57"/>
  <c r="Z34" i="57" a="1"/>
  <c r="Z34" i="57" s="1"/>
  <c r="S34" i="57" s="1" a="1"/>
  <c r="S34" i="57" s="1"/>
  <c r="E99" i="59" l="1" a="1"/>
  <c r="E99" i="59" s="1"/>
  <c r="E69" i="59" s="1" a="1"/>
  <c r="E69" i="59" s="1"/>
  <c r="B69" i="59" a="1"/>
  <c r="B69" i="59" s="1"/>
  <c r="E99" i="58" a="1"/>
  <c r="E99" i="58" s="1"/>
  <c r="E69" i="58" s="1" a="1"/>
  <c r="E69" i="58" s="1"/>
  <c r="B69" i="58" a="1"/>
  <c r="B69" i="58" s="1"/>
  <c r="B35" i="57"/>
  <c r="Z35" i="57" a="1"/>
  <c r="Z35" i="57" s="1"/>
  <c r="S35" i="57" s="1" a="1"/>
  <c r="S35" i="57" s="1"/>
  <c r="A36" i="57"/>
  <c r="B36" i="57" l="1"/>
  <c r="A37" i="57"/>
  <c r="Z36" i="57" a="1"/>
  <c r="Z36" i="57" s="1"/>
  <c r="S36" i="57" s="1" a="1"/>
  <c r="S36" i="57" s="1"/>
  <c r="B37" i="57" l="1"/>
  <c r="Z37" i="57" a="1"/>
  <c r="Z37" i="57" s="1"/>
  <c r="S37" i="57" s="1" a="1"/>
  <c r="S37" i="57" s="1"/>
  <c r="A38" i="57"/>
  <c r="B38" i="57" l="1"/>
  <c r="A39" i="57"/>
  <c r="Z38" i="57" a="1"/>
  <c r="Z38" i="57" s="1"/>
  <c r="S38" i="57" s="1" a="1"/>
  <c r="S38" i="57" s="1"/>
  <c r="B39" i="57" l="1"/>
  <c r="Z39" i="57" a="1"/>
  <c r="Z39" i="57" s="1"/>
  <c r="S39" i="57" s="1" a="1"/>
  <c r="S39" i="57" s="1"/>
  <c r="A40" i="57"/>
  <c r="B40" i="57" l="1"/>
  <c r="A43" i="57"/>
  <c r="A41" i="57"/>
  <c r="A42" i="57"/>
  <c r="Z40" i="57" a="1"/>
  <c r="Z40" i="57" s="1"/>
  <c r="S40" i="57" s="1" a="1"/>
  <c r="S40" i="57" s="1"/>
  <c r="B42" i="57" l="1"/>
  <c r="Z42" i="57" a="1"/>
  <c r="Z42" i="57" s="1"/>
  <c r="S42" i="57" s="1" a="1"/>
  <c r="S42" i="57" s="1"/>
  <c r="B43" i="57"/>
  <c r="Z43" i="57" a="1"/>
  <c r="Z43" i="57" s="1"/>
  <c r="S43" i="57" s="1" a="1"/>
  <c r="S43" i="57" s="1"/>
  <c r="B41" i="57"/>
  <c r="Z41" i="57" a="1"/>
  <c r="Z41" i="57" s="1"/>
  <c r="S41" i="57" s="1" a="1"/>
  <c r="S41" i="57" s="1"/>
  <c r="AI15" i="57" l="1"/>
  <c r="AI1" i="57" s="1"/>
  <c r="I1" i="57" s="1"/>
  <c r="B10" i="57"/>
  <c r="A54" i="57" s="1"/>
  <c r="C219" i="57" l="1"/>
  <c r="O219" i="57" s="1"/>
  <c r="B223" i="57" s="1"/>
  <c r="E223" i="57" s="1" a="1"/>
  <c r="E223" i="57" s="1"/>
  <c r="E94" i="57"/>
  <c r="A57" i="57"/>
  <c r="F57" i="57" s="1"/>
  <c r="L57" i="57" s="1"/>
  <c r="A60" i="57"/>
  <c r="F54" i="57"/>
  <c r="C10" i="57" s="1"/>
  <c r="E156" i="57"/>
  <c r="E125" i="57"/>
  <c r="A58" i="57"/>
  <c r="F58" i="57" s="1"/>
  <c r="A61" i="57"/>
  <c r="A56" i="57"/>
  <c r="F56" i="57" s="1"/>
  <c r="L56" i="57" s="1"/>
  <c r="C188" i="57"/>
  <c r="O188" i="57" s="1"/>
  <c r="B192" i="57" s="1"/>
  <c r="E192" i="57" s="1" a="1"/>
  <c r="E192" i="57" s="1"/>
  <c r="B179" i="57" l="1"/>
  <c r="B88" i="57" s="1" a="1"/>
  <c r="B88" i="57" s="1"/>
  <c r="F182" i="57"/>
  <c r="F91" i="57" s="1" a="1"/>
  <c r="F91" i="57" s="1"/>
  <c r="B161" i="57"/>
  <c r="B164" i="57"/>
  <c r="B72" i="57" s="1" a="1"/>
  <c r="B72" i="57" s="1"/>
  <c r="B175" i="57"/>
  <c r="B84" i="57" s="1" a="1"/>
  <c r="B84" i="57" s="1"/>
  <c r="E161" i="57" a="1"/>
  <c r="E161" i="57" s="1"/>
  <c r="E164" i="57" a="1"/>
  <c r="E164" i="57" s="1"/>
  <c r="E72" i="57" s="1" a="1"/>
  <c r="E72" i="57" s="1"/>
  <c r="L58" i="57"/>
  <c r="L54" i="57" s="1" a="1"/>
  <c r="L54" i="57" s="1"/>
  <c r="F60" i="57"/>
  <c r="L60" i="57"/>
  <c r="B65" i="57" a="1"/>
  <c r="B65" i="57" s="1"/>
  <c r="F61" i="57"/>
  <c r="L61" i="57"/>
  <c r="F126" i="57"/>
  <c r="O126" i="57" s="1"/>
  <c r="F157" i="57"/>
  <c r="O157" i="57" s="1"/>
  <c r="F95" i="57"/>
  <c r="Q44" i="57"/>
  <c r="Q135" i="57" s="1"/>
  <c r="F65" i="57" l="1" a="1"/>
  <c r="F65" i="57" s="1"/>
  <c r="O95" i="57"/>
  <c r="B139" i="57"/>
  <c r="B130" i="57"/>
  <c r="E130" i="57" s="1" a="1"/>
  <c r="E130" i="57" s="1"/>
  <c r="Q171" i="57"/>
  <c r="Q180" i="57"/>
  <c r="B108" i="57" l="1"/>
  <c r="B78" i="57" s="1" a="1"/>
  <c r="B78" i="57" s="1"/>
  <c r="O65" i="57" a="1"/>
  <c r="O65" i="57" s="1"/>
  <c r="B99" i="57"/>
  <c r="Q84" i="57"/>
  <c r="Q74" i="57" a="1"/>
  <c r="Q74" i="57" s="1"/>
  <c r="Q89" i="57"/>
  <c r="Q80" i="57"/>
  <c r="B69" i="57" l="1" a="1"/>
  <c r="B69" i="57" s="1"/>
  <c r="E99" i="57" a="1"/>
  <c r="E99" i="57" s="1"/>
  <c r="E69" i="57" s="1" a="1"/>
  <c r="E69" i="5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11246D7-7B63-4287-869C-CE91A0BE6599}">
      <text>
        <r>
          <rPr>
            <b/>
            <sz val="9"/>
            <color indexed="81"/>
            <rFont val="MS P ゴシック"/>
            <family val="3"/>
            <charset val="128"/>
          </rPr>
          <t>当月の従事実績の
ありorなし　を選択</t>
        </r>
      </text>
    </comment>
    <comment ref="Q2" authorId="0" shapeId="0" xr:uid="{5AA099FA-31E3-45D9-B8C5-5EC482A333E2}">
      <text>
        <r>
          <rPr>
            <b/>
            <sz val="9"/>
            <color indexed="81"/>
            <rFont val="MS P ゴシック"/>
            <family val="3"/>
            <charset val="128"/>
          </rPr>
          <t>当月の従事実績の
ありorなし　を選択</t>
        </r>
      </text>
    </comment>
    <comment ref="I9" authorId="0" shapeId="0" xr:uid="{05ED8AE8-6DD6-4191-ABC9-A0957931082C}">
      <text>
        <r>
          <rPr>
            <b/>
            <sz val="9"/>
            <color indexed="81"/>
            <rFont val="MS P ゴシック"/>
            <family val="3"/>
            <charset val="128"/>
          </rPr>
          <t>勤務体系を選択</t>
        </r>
      </text>
    </comment>
    <comment ref="G10" authorId="0" shapeId="0" xr:uid="{6E8C2969-174C-4473-B0E3-B43F2EDD2459}">
      <text>
        <r>
          <rPr>
            <b/>
            <sz val="9"/>
            <color indexed="81"/>
            <rFont val="MS P ゴシック"/>
            <family val="3"/>
            <charset val="128"/>
          </rPr>
          <t>1日の所定労働時間</t>
        </r>
      </text>
    </comment>
    <comment ref="J10" authorId="0" shapeId="0" xr:uid="{E33BB304-4CDD-4C3D-B8EA-05FFDE94D84E}">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3EDE2FC-46D3-414A-8DAB-5105FBAD2FB8}">
      <text>
        <r>
          <rPr>
            <b/>
            <sz val="9"/>
            <color indexed="81"/>
            <rFont val="MS P ゴシック"/>
            <family val="3"/>
            <charset val="128"/>
          </rPr>
          <t>【裁量、(大学・国研等)裁量の場合】
1日のみなし労働時間
【固定残業代有の場合】
1か月の固定残業時間</t>
        </r>
      </text>
    </comment>
    <comment ref="Q10" authorId="0" shapeId="0" xr:uid="{EFF66FF1-9B7F-4E08-80E9-5A726296DF1F}">
      <text>
        <r>
          <rPr>
            <b/>
            <sz val="9"/>
            <color indexed="81"/>
            <rFont val="MS P ゴシック"/>
            <family val="3"/>
            <charset val="128"/>
          </rPr>
          <t>当月の他の公的資金に係る従事時間の合計</t>
        </r>
      </text>
    </comment>
    <comment ref="C11" authorId="0" shapeId="0" xr:uid="{36F8C2AF-FF55-44E7-8EB9-5FAA8B630902}">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1B1D8A0-17FB-4148-8918-C7E4DB9B55DD}">
      <text>
        <r>
          <rPr>
            <b/>
            <sz val="9"/>
            <color indexed="81"/>
            <rFont val="MS P ゴシック"/>
            <family val="3"/>
            <charset val="128"/>
          </rPr>
          <t>【大学・国研等の場合のみ】
人件費算定表の「NEDO従事時間」へ記入</t>
        </r>
      </text>
    </comment>
    <comment ref="Q44" authorId="0" shapeId="0" xr:uid="{F15EBE30-BB49-4BF9-90F9-0537A6EE67A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4D8BBA9-AA8A-4F19-AED9-E6067622BCE1}">
      <text>
        <r>
          <rPr>
            <b/>
            <sz val="9"/>
            <color indexed="81"/>
            <rFont val="MS P ゴシック"/>
            <family val="3"/>
            <charset val="128"/>
          </rPr>
          <t>当月の従事実績の
ありorなし　を選択</t>
        </r>
      </text>
    </comment>
    <comment ref="Q2" authorId="0" shapeId="0" xr:uid="{273EBF56-7697-47B0-8AF2-4C9169F94C18}">
      <text>
        <r>
          <rPr>
            <b/>
            <sz val="9"/>
            <color indexed="81"/>
            <rFont val="MS P ゴシック"/>
            <family val="3"/>
            <charset val="128"/>
          </rPr>
          <t>当月の従事実績の
ありorなし　を選択</t>
        </r>
      </text>
    </comment>
    <comment ref="I9" authorId="0" shapeId="0" xr:uid="{A111F00A-F392-47FA-9BBD-2C0B43FC9B8F}">
      <text>
        <r>
          <rPr>
            <b/>
            <sz val="9"/>
            <color indexed="81"/>
            <rFont val="MS P ゴシック"/>
            <family val="3"/>
            <charset val="128"/>
          </rPr>
          <t>勤務体系を選択</t>
        </r>
      </text>
    </comment>
    <comment ref="G10" authorId="0" shapeId="0" xr:uid="{DA84C6D1-A6DF-46E9-BD14-DBF4EE70D528}">
      <text>
        <r>
          <rPr>
            <b/>
            <sz val="9"/>
            <color indexed="81"/>
            <rFont val="MS P ゴシック"/>
            <family val="3"/>
            <charset val="128"/>
          </rPr>
          <t>1日の所定労働時間</t>
        </r>
      </text>
    </comment>
    <comment ref="J10" authorId="0" shapeId="0" xr:uid="{91D00A3F-856D-42F5-96D6-E93724FE4E2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5376243-C61B-44A5-A33F-1F3F77C3711F}">
      <text>
        <r>
          <rPr>
            <b/>
            <sz val="9"/>
            <color indexed="81"/>
            <rFont val="MS P ゴシック"/>
            <family val="3"/>
            <charset val="128"/>
          </rPr>
          <t>【裁量、(大学・国研等)裁量の場合】
1日のみなし労働時間
【固定残業代有の場合】
1か月の固定残業時間</t>
        </r>
      </text>
    </comment>
    <comment ref="Q10" authorId="0" shapeId="0" xr:uid="{0387BF31-02AA-44DC-B4A1-573012CF1024}">
      <text>
        <r>
          <rPr>
            <b/>
            <sz val="9"/>
            <color indexed="81"/>
            <rFont val="MS P ゴシック"/>
            <family val="3"/>
            <charset val="128"/>
          </rPr>
          <t>当月の他の公的資金に係る従事時間の合計</t>
        </r>
      </text>
    </comment>
    <comment ref="C11" authorId="0" shapeId="0" xr:uid="{9F036A67-09F6-49E7-9279-69BDD1E04572}">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9BB2881-7876-4A78-94A3-617AD55913E3}">
      <text>
        <r>
          <rPr>
            <b/>
            <sz val="9"/>
            <color indexed="81"/>
            <rFont val="MS P ゴシック"/>
            <family val="3"/>
            <charset val="128"/>
          </rPr>
          <t>【大学・国研等の場合のみ】
人件費算定表の「NEDO従事時間」へ記入</t>
        </r>
      </text>
    </comment>
    <comment ref="Q44" authorId="0" shapeId="0" xr:uid="{A0A80CBB-1EB6-4C25-A892-A260AD1D4CD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4CB5BE4-93F1-4B25-B112-2099403A1243}">
      <text>
        <r>
          <rPr>
            <b/>
            <sz val="9"/>
            <color indexed="81"/>
            <rFont val="MS P ゴシック"/>
            <family val="3"/>
            <charset val="128"/>
          </rPr>
          <t>当月の従事実績の
ありorなし　を選択</t>
        </r>
      </text>
    </comment>
    <comment ref="Q2" authorId="0" shapeId="0" xr:uid="{182641FE-3E71-483E-9CBF-61B6F507AC46}">
      <text>
        <r>
          <rPr>
            <b/>
            <sz val="9"/>
            <color indexed="81"/>
            <rFont val="MS P ゴシック"/>
            <family val="3"/>
            <charset val="128"/>
          </rPr>
          <t>当月の従事実績の
ありorなし　を選択</t>
        </r>
      </text>
    </comment>
    <comment ref="I9" authorId="0" shapeId="0" xr:uid="{BAEEFD52-DBD0-43C0-93C7-DC9AA8DB0478}">
      <text>
        <r>
          <rPr>
            <b/>
            <sz val="9"/>
            <color indexed="81"/>
            <rFont val="MS P ゴシック"/>
            <family val="3"/>
            <charset val="128"/>
          </rPr>
          <t>勤務体系を選択</t>
        </r>
      </text>
    </comment>
    <comment ref="G10" authorId="0" shapeId="0" xr:uid="{DD595375-EE90-4959-AEBA-B35AD5C61400}">
      <text>
        <r>
          <rPr>
            <b/>
            <sz val="9"/>
            <color indexed="81"/>
            <rFont val="MS P ゴシック"/>
            <family val="3"/>
            <charset val="128"/>
          </rPr>
          <t>1日の所定労働時間</t>
        </r>
      </text>
    </comment>
    <comment ref="J10" authorId="0" shapeId="0" xr:uid="{881F73E7-77FC-4C54-9A7F-78883A407BD9}">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1494BB2-4014-49A8-952D-EA888D0E752E}">
      <text>
        <r>
          <rPr>
            <b/>
            <sz val="9"/>
            <color indexed="81"/>
            <rFont val="MS P ゴシック"/>
            <family val="3"/>
            <charset val="128"/>
          </rPr>
          <t>【裁量、(大学・国研等)裁量の場合】
1日のみなし労働時間
【固定残業代有の場合】
1か月の固定残業時間</t>
        </r>
      </text>
    </comment>
    <comment ref="Q10" authorId="0" shapeId="0" xr:uid="{C51A49D1-17A0-43E8-9C41-DFAC4D57D835}">
      <text>
        <r>
          <rPr>
            <b/>
            <sz val="9"/>
            <color indexed="81"/>
            <rFont val="MS P ゴシック"/>
            <family val="3"/>
            <charset val="128"/>
          </rPr>
          <t>当月の他の公的資金に係る従事時間の合計</t>
        </r>
      </text>
    </comment>
    <comment ref="C11" authorId="0" shapeId="0" xr:uid="{A75EA877-25B5-42EA-96E6-E5070BF4FB6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A612B56-5B06-4117-A86B-124F4EAD90D4}">
      <text>
        <r>
          <rPr>
            <b/>
            <sz val="9"/>
            <color indexed="81"/>
            <rFont val="MS P ゴシック"/>
            <family val="3"/>
            <charset val="128"/>
          </rPr>
          <t>【大学・国研等の場合のみ】
人件費算定表の「NEDO従事時間」へ記入</t>
        </r>
      </text>
    </comment>
    <comment ref="Q44" authorId="0" shapeId="0" xr:uid="{7501FD61-69AD-4308-9051-FAAE23AD622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27E81EF-E15F-44A2-84CA-65C4861CF1EB}">
      <text>
        <r>
          <rPr>
            <b/>
            <sz val="9"/>
            <color indexed="81"/>
            <rFont val="MS P ゴシック"/>
            <family val="3"/>
            <charset val="128"/>
          </rPr>
          <t>当月の従事実績の
ありorなし　を選択</t>
        </r>
      </text>
    </comment>
    <comment ref="Q2" authorId="0" shapeId="0" xr:uid="{67D1319B-F9B8-4937-ABC0-5DCC5CD8826A}">
      <text>
        <r>
          <rPr>
            <b/>
            <sz val="9"/>
            <color indexed="81"/>
            <rFont val="MS P ゴシック"/>
            <family val="3"/>
            <charset val="128"/>
          </rPr>
          <t>当月の従事実績の
ありorなし　を選択</t>
        </r>
      </text>
    </comment>
    <comment ref="I9" authorId="0" shapeId="0" xr:uid="{09CD0122-4ED4-4275-8143-EA0AA8FB74F1}">
      <text>
        <r>
          <rPr>
            <b/>
            <sz val="9"/>
            <color indexed="81"/>
            <rFont val="MS P ゴシック"/>
            <family val="3"/>
            <charset val="128"/>
          </rPr>
          <t>勤務体系を選択</t>
        </r>
      </text>
    </comment>
    <comment ref="G10" authorId="0" shapeId="0" xr:uid="{6F28F994-B422-4455-89A4-7576B833C44E}">
      <text>
        <r>
          <rPr>
            <b/>
            <sz val="9"/>
            <color indexed="81"/>
            <rFont val="MS P ゴシック"/>
            <family val="3"/>
            <charset val="128"/>
          </rPr>
          <t>1日の所定労働時間</t>
        </r>
      </text>
    </comment>
    <comment ref="J10" authorId="0" shapeId="0" xr:uid="{785B4A56-A17B-4839-A089-BD9E1ED6062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333C59D-75A9-4FD2-B16A-1174D87D7D4A}">
      <text>
        <r>
          <rPr>
            <b/>
            <sz val="9"/>
            <color indexed="81"/>
            <rFont val="MS P ゴシック"/>
            <family val="3"/>
            <charset val="128"/>
          </rPr>
          <t>【裁量、(大学・国研等)裁量の場合】
1日のみなし労働時間
【固定残業代有の場合】
1か月の固定残業時間</t>
        </r>
      </text>
    </comment>
    <comment ref="Q10" authorId="0" shapeId="0" xr:uid="{6AC5B2B7-4E0A-4FE9-86A2-9AB5E0BF4617}">
      <text>
        <r>
          <rPr>
            <b/>
            <sz val="9"/>
            <color indexed="81"/>
            <rFont val="MS P ゴシック"/>
            <family val="3"/>
            <charset val="128"/>
          </rPr>
          <t>当月の他の公的資金に係る従事時間の合計</t>
        </r>
      </text>
    </comment>
    <comment ref="C11" authorId="0" shapeId="0" xr:uid="{913B279F-81CE-4DD6-BC25-037EE0023B1C}">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A5D8A5B8-F65E-4A81-954F-ACA7DCF0B5A1}">
      <text>
        <r>
          <rPr>
            <b/>
            <sz val="9"/>
            <color indexed="81"/>
            <rFont val="MS P ゴシック"/>
            <family val="3"/>
            <charset val="128"/>
          </rPr>
          <t>【大学・国研等の場合のみ】
人件費算定表の「NEDO従事時間」へ記入</t>
        </r>
      </text>
    </comment>
    <comment ref="Q44" authorId="0" shapeId="0" xr:uid="{D1D5CA35-EDDB-442E-89A7-CEA657578A9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2430816-7E1B-41E3-89A4-E79D8AEBC4C3}">
      <text>
        <r>
          <rPr>
            <b/>
            <sz val="9"/>
            <color indexed="81"/>
            <rFont val="MS P ゴシック"/>
            <family val="3"/>
            <charset val="128"/>
          </rPr>
          <t>当月の従事実績の
ありorなし　を選択</t>
        </r>
      </text>
    </comment>
    <comment ref="Q2" authorId="0" shapeId="0" xr:uid="{3125F00F-7679-4C06-BF24-BE2A40872C2C}">
      <text>
        <r>
          <rPr>
            <b/>
            <sz val="9"/>
            <color indexed="81"/>
            <rFont val="MS P ゴシック"/>
            <family val="3"/>
            <charset val="128"/>
          </rPr>
          <t>当月の従事実績の
ありorなし　を選択</t>
        </r>
      </text>
    </comment>
    <comment ref="I9" authorId="0" shapeId="0" xr:uid="{900EE7A8-AF11-468B-8C51-8DD5D01CEE06}">
      <text>
        <r>
          <rPr>
            <b/>
            <sz val="9"/>
            <color indexed="81"/>
            <rFont val="MS P ゴシック"/>
            <family val="3"/>
            <charset val="128"/>
          </rPr>
          <t>勤務体系を選択</t>
        </r>
      </text>
    </comment>
    <comment ref="G10" authorId="0" shapeId="0" xr:uid="{486DD6F2-78BF-4260-9D99-5CA44BB8C77B}">
      <text>
        <r>
          <rPr>
            <b/>
            <sz val="9"/>
            <color indexed="81"/>
            <rFont val="MS P ゴシック"/>
            <family val="3"/>
            <charset val="128"/>
          </rPr>
          <t>1日の所定労働時間</t>
        </r>
      </text>
    </comment>
    <comment ref="J10" authorId="0" shapeId="0" xr:uid="{CD388ADF-2DF9-4E00-B060-CABAB00C0DC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A5CAF1A-DDE7-45AC-AF55-C0C13A75106D}">
      <text>
        <r>
          <rPr>
            <b/>
            <sz val="9"/>
            <color indexed="81"/>
            <rFont val="MS P ゴシック"/>
            <family val="3"/>
            <charset val="128"/>
          </rPr>
          <t>【裁量、(大学・国研等)裁量の場合】
1日のみなし労働時間
【固定残業代有の場合】
1か月の固定残業時間</t>
        </r>
      </text>
    </comment>
    <comment ref="Q10" authorId="0" shapeId="0" xr:uid="{0736A0F4-DA17-4852-BF97-5968DE2516DD}">
      <text>
        <r>
          <rPr>
            <b/>
            <sz val="9"/>
            <color indexed="81"/>
            <rFont val="MS P ゴシック"/>
            <family val="3"/>
            <charset val="128"/>
          </rPr>
          <t>当月の他の公的資金に係る従事時間の合計</t>
        </r>
      </text>
    </comment>
    <comment ref="C11" authorId="0" shapeId="0" xr:uid="{6D96430F-376F-4F53-8955-016BBBE895F1}">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1DBA4B6-8E9D-4FA7-8B10-A2B08ADE264C}">
      <text>
        <r>
          <rPr>
            <b/>
            <sz val="9"/>
            <color indexed="81"/>
            <rFont val="MS P ゴシック"/>
            <family val="3"/>
            <charset val="128"/>
          </rPr>
          <t>【大学・国研等の場合のみ】
人件費算定表の「NEDO従事時間」へ記入</t>
        </r>
      </text>
    </comment>
    <comment ref="Q44" authorId="0" shapeId="0" xr:uid="{6179C35E-6FBE-40EF-B0EF-9F6CFCA1FBC7}">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BFABDA1-DD43-4FCE-A4A6-5FD60BEC57B7}">
      <text>
        <r>
          <rPr>
            <b/>
            <sz val="9"/>
            <color indexed="81"/>
            <rFont val="MS P ゴシック"/>
            <family val="3"/>
            <charset val="128"/>
          </rPr>
          <t>当月の従事実績の
ありorなし　を選択</t>
        </r>
      </text>
    </comment>
    <comment ref="Q2" authorId="0" shapeId="0" xr:uid="{7E744F3F-E2C2-452C-AA6D-7902099385D2}">
      <text>
        <r>
          <rPr>
            <b/>
            <sz val="9"/>
            <color indexed="81"/>
            <rFont val="MS P ゴシック"/>
            <family val="3"/>
            <charset val="128"/>
          </rPr>
          <t>当月の従事実績の
ありorなし　を選択</t>
        </r>
      </text>
    </comment>
    <comment ref="I9" authorId="0" shapeId="0" xr:uid="{DF41E208-3BAB-414F-BE5C-69319AE01852}">
      <text>
        <r>
          <rPr>
            <b/>
            <sz val="9"/>
            <color indexed="81"/>
            <rFont val="MS P ゴシック"/>
            <family val="3"/>
            <charset val="128"/>
          </rPr>
          <t>勤務体系を選択</t>
        </r>
      </text>
    </comment>
    <comment ref="G10" authorId="0" shapeId="0" xr:uid="{4D4A91B6-C075-4E82-9B20-29AC60D524C9}">
      <text>
        <r>
          <rPr>
            <b/>
            <sz val="9"/>
            <color indexed="81"/>
            <rFont val="MS P ゴシック"/>
            <family val="3"/>
            <charset val="128"/>
          </rPr>
          <t>1日の所定労働時間</t>
        </r>
      </text>
    </comment>
    <comment ref="J10" authorId="0" shapeId="0" xr:uid="{0C963C1C-3762-4C09-950C-DD20FB3BCF4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B1D1E48-0495-493E-90C2-42355069FE6D}">
      <text>
        <r>
          <rPr>
            <b/>
            <sz val="9"/>
            <color indexed="81"/>
            <rFont val="MS P ゴシック"/>
            <family val="3"/>
            <charset val="128"/>
          </rPr>
          <t>【裁量、(大学・国研等)裁量の場合】
1日のみなし労働時間
【固定残業代有の場合】
1か月の固定残業時間</t>
        </r>
      </text>
    </comment>
    <comment ref="Q10" authorId="0" shapeId="0" xr:uid="{C77F0164-437B-41DA-9532-95FFF174D8A2}">
      <text>
        <r>
          <rPr>
            <b/>
            <sz val="9"/>
            <color indexed="81"/>
            <rFont val="MS P ゴシック"/>
            <family val="3"/>
            <charset val="128"/>
          </rPr>
          <t>当月の他の公的資金に係る従事時間の合計</t>
        </r>
      </text>
    </comment>
    <comment ref="C11" authorId="0" shapeId="0" xr:uid="{893C60DE-BAB2-4E32-9759-D6B0F029C235}">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578BB8F4-FBDF-4762-8228-978F6742C9EF}">
      <text>
        <r>
          <rPr>
            <b/>
            <sz val="9"/>
            <color indexed="81"/>
            <rFont val="MS P ゴシック"/>
            <family val="3"/>
            <charset val="128"/>
          </rPr>
          <t>【大学・国研等の場合のみ】
人件費算定表の「NEDO従事時間」へ記入</t>
        </r>
      </text>
    </comment>
    <comment ref="Q44" authorId="0" shapeId="0" xr:uid="{B39EFEFF-0803-4AE4-A4DE-EF9F9511E7A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AADF379-AC62-4741-B46E-FAB98D265E7A}">
      <text>
        <r>
          <rPr>
            <b/>
            <sz val="9"/>
            <color indexed="81"/>
            <rFont val="MS P ゴシック"/>
            <family val="3"/>
            <charset val="128"/>
          </rPr>
          <t>当月の従事実績の
ありorなし　を選択</t>
        </r>
      </text>
    </comment>
    <comment ref="Q2" authorId="0" shapeId="0" xr:uid="{342E9612-7340-449C-B9BF-D44854EA46D4}">
      <text>
        <r>
          <rPr>
            <b/>
            <sz val="9"/>
            <color indexed="81"/>
            <rFont val="MS P ゴシック"/>
            <family val="3"/>
            <charset val="128"/>
          </rPr>
          <t>当月の従事実績の
ありorなし　を選択</t>
        </r>
      </text>
    </comment>
    <comment ref="I9" authorId="0" shapeId="0" xr:uid="{B55F03ED-B154-4921-9B5D-C1536D67E946}">
      <text>
        <r>
          <rPr>
            <b/>
            <sz val="9"/>
            <color indexed="81"/>
            <rFont val="MS P ゴシック"/>
            <family val="3"/>
            <charset val="128"/>
          </rPr>
          <t>勤務体系を選択</t>
        </r>
      </text>
    </comment>
    <comment ref="G10" authorId="0" shapeId="0" xr:uid="{66CEDAE0-DCF2-4008-A757-FC70C83D2745}">
      <text>
        <r>
          <rPr>
            <b/>
            <sz val="9"/>
            <color indexed="81"/>
            <rFont val="MS P ゴシック"/>
            <family val="3"/>
            <charset val="128"/>
          </rPr>
          <t>1日の所定労働時間</t>
        </r>
      </text>
    </comment>
    <comment ref="J10" authorId="0" shapeId="0" xr:uid="{3039243C-AE61-4921-A599-4A51B5BA679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5B0AAE4-4AC0-4A22-831A-054FCA215555}">
      <text>
        <r>
          <rPr>
            <b/>
            <sz val="9"/>
            <color indexed="81"/>
            <rFont val="MS P ゴシック"/>
            <family val="3"/>
            <charset val="128"/>
          </rPr>
          <t>【裁量、(大学・国研等)裁量の場合】
1日のみなし労働時間
【固定残業代有の場合】
1か月の固定残業時間</t>
        </r>
      </text>
    </comment>
    <comment ref="Q10" authorId="0" shapeId="0" xr:uid="{FD6D7A79-8D86-4CE0-8553-574CB9467A49}">
      <text>
        <r>
          <rPr>
            <b/>
            <sz val="9"/>
            <color indexed="81"/>
            <rFont val="MS P ゴシック"/>
            <family val="3"/>
            <charset val="128"/>
          </rPr>
          <t>当月の他の公的資金に係る従事時間の合計</t>
        </r>
      </text>
    </comment>
    <comment ref="C11" authorId="0" shapeId="0" xr:uid="{2D72580F-6528-4AAB-990D-959A6BAC1D25}">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F43105E-32EE-4D34-BE84-0B1A1143DFF2}">
      <text>
        <r>
          <rPr>
            <b/>
            <sz val="9"/>
            <color indexed="81"/>
            <rFont val="MS P ゴシック"/>
            <family val="3"/>
            <charset val="128"/>
          </rPr>
          <t>【大学・国研等の場合のみ】
人件費算定表の「NEDO従事時間」へ記入</t>
        </r>
      </text>
    </comment>
    <comment ref="Q44" authorId="0" shapeId="0" xr:uid="{B45F3991-3503-46A2-B089-3E1652734F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66718AF-AE05-4B72-B8EF-0668E945253D}">
      <text>
        <r>
          <rPr>
            <b/>
            <sz val="9"/>
            <color indexed="81"/>
            <rFont val="MS P ゴシック"/>
            <family val="3"/>
            <charset val="128"/>
          </rPr>
          <t>当月の従事実績の
ありorなし　を選択</t>
        </r>
      </text>
    </comment>
    <comment ref="Q2" authorId="0" shapeId="0" xr:uid="{EC29F5C4-672C-4764-AD60-3CC75E6BA8A6}">
      <text>
        <r>
          <rPr>
            <b/>
            <sz val="9"/>
            <color indexed="81"/>
            <rFont val="MS P ゴシック"/>
            <family val="3"/>
            <charset val="128"/>
          </rPr>
          <t>当月の従事実績の
ありorなし　を選択</t>
        </r>
      </text>
    </comment>
    <comment ref="I9" authorId="0" shapeId="0" xr:uid="{E6ADF34C-B715-4351-B4C2-EE59F4BCB637}">
      <text>
        <r>
          <rPr>
            <b/>
            <sz val="9"/>
            <color indexed="81"/>
            <rFont val="MS P ゴシック"/>
            <family val="3"/>
            <charset val="128"/>
          </rPr>
          <t>勤務体系を選択</t>
        </r>
      </text>
    </comment>
    <comment ref="G10" authorId="0" shapeId="0" xr:uid="{27571507-F67C-4571-91CB-05111C91611D}">
      <text>
        <r>
          <rPr>
            <b/>
            <sz val="9"/>
            <color indexed="81"/>
            <rFont val="MS P ゴシック"/>
            <family val="3"/>
            <charset val="128"/>
          </rPr>
          <t>1日の所定労働時間</t>
        </r>
      </text>
    </comment>
    <comment ref="J10" authorId="0" shapeId="0" xr:uid="{CFBA0C37-C704-40AB-85CB-D0B53AF9BB9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76306A1D-91E3-4C26-A355-E911A61E4016}">
      <text>
        <r>
          <rPr>
            <b/>
            <sz val="9"/>
            <color indexed="81"/>
            <rFont val="MS P ゴシック"/>
            <family val="3"/>
            <charset val="128"/>
          </rPr>
          <t>【裁量、(大学・国研等)裁量の場合】
1日のみなし労働時間
【固定残業代有の場合】
1か月の固定残業時間</t>
        </r>
      </text>
    </comment>
    <comment ref="Q10" authorId="0" shapeId="0" xr:uid="{1AFECA8B-04B4-4A09-81DA-31669BF7FEAF}">
      <text>
        <r>
          <rPr>
            <b/>
            <sz val="9"/>
            <color indexed="81"/>
            <rFont val="MS P ゴシック"/>
            <family val="3"/>
            <charset val="128"/>
          </rPr>
          <t>当月の他の公的資金に係る従事時間の合計</t>
        </r>
      </text>
    </comment>
    <comment ref="C11" authorId="0" shapeId="0" xr:uid="{EB35B29F-0DB7-4005-9CBF-3E65C070871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D049D6D-43C4-4974-A8D2-76303ADC187E}">
      <text>
        <r>
          <rPr>
            <b/>
            <sz val="9"/>
            <color indexed="81"/>
            <rFont val="MS P ゴシック"/>
            <family val="3"/>
            <charset val="128"/>
          </rPr>
          <t>【大学・国研等の場合のみ】
人件費算定表の「NEDO従事時間」へ記入</t>
        </r>
      </text>
    </comment>
    <comment ref="Q44" authorId="0" shapeId="0" xr:uid="{5B0FFEAD-AE5B-4275-B79C-53F0A96C77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3B2CB75A-C9E8-46F7-896F-CF9DE295ED81}">
      <text>
        <r>
          <rPr>
            <b/>
            <sz val="9"/>
            <color indexed="81"/>
            <rFont val="MS P ゴシック"/>
            <family val="3"/>
            <charset val="128"/>
          </rPr>
          <t>当月の従事実績の
ありorなし　を選択</t>
        </r>
      </text>
    </comment>
    <comment ref="Q2" authorId="0" shapeId="0" xr:uid="{F10A56AF-B026-49FA-9706-C99E5274B830}">
      <text>
        <r>
          <rPr>
            <b/>
            <sz val="9"/>
            <color indexed="81"/>
            <rFont val="MS P ゴシック"/>
            <family val="3"/>
            <charset val="128"/>
          </rPr>
          <t>当月の従事実績の
ありorなし　を選択</t>
        </r>
      </text>
    </comment>
    <comment ref="I9" authorId="0" shapeId="0" xr:uid="{D0E620E8-7F0B-4321-8114-68511FDA6115}">
      <text>
        <r>
          <rPr>
            <b/>
            <sz val="9"/>
            <color indexed="81"/>
            <rFont val="MS P ゴシック"/>
            <family val="3"/>
            <charset val="128"/>
          </rPr>
          <t>勤務体系を選択</t>
        </r>
      </text>
    </comment>
    <comment ref="G10" authorId="0" shapeId="0" xr:uid="{C268493E-8A0D-4F06-8871-26A83D3FC4CB}">
      <text>
        <r>
          <rPr>
            <b/>
            <sz val="9"/>
            <color indexed="81"/>
            <rFont val="MS P ゴシック"/>
            <family val="3"/>
            <charset val="128"/>
          </rPr>
          <t>1日の所定労働時間</t>
        </r>
      </text>
    </comment>
    <comment ref="J10" authorId="0" shapeId="0" xr:uid="{79AD70CC-1ACB-411D-9530-79A5610B431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1D20851-48E9-4ACE-A43F-12C02227F2D5}">
      <text>
        <r>
          <rPr>
            <b/>
            <sz val="9"/>
            <color indexed="81"/>
            <rFont val="MS P ゴシック"/>
            <family val="3"/>
            <charset val="128"/>
          </rPr>
          <t>【裁量、(大学・国研等)裁量の場合】
1日のみなし労働時間
【固定残業代有の場合】
1か月の固定残業時間</t>
        </r>
      </text>
    </comment>
    <comment ref="Q10" authorId="0" shapeId="0" xr:uid="{38634E40-0EA5-4E85-8170-20928614442F}">
      <text>
        <r>
          <rPr>
            <b/>
            <sz val="9"/>
            <color indexed="81"/>
            <rFont val="MS P ゴシック"/>
            <family val="3"/>
            <charset val="128"/>
          </rPr>
          <t>当月の他の公的資金に係る従事時間の合計</t>
        </r>
      </text>
    </comment>
    <comment ref="C11" authorId="0" shapeId="0" xr:uid="{60AB7EF6-259C-4111-981B-DFD0221D47B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FF9349F-FAD6-44FD-A369-6857B097E017}">
      <text>
        <r>
          <rPr>
            <b/>
            <sz val="9"/>
            <color indexed="81"/>
            <rFont val="MS P ゴシック"/>
            <family val="3"/>
            <charset val="128"/>
          </rPr>
          <t>【大学・国研等の場合のみ】
人件費算定表の「NEDO従事時間」へ記入</t>
        </r>
      </text>
    </comment>
    <comment ref="Q44" authorId="0" shapeId="0" xr:uid="{E09A146D-3CE6-4D17-BCF8-252AE232DD2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5AC08E5-3666-49FE-A0C3-E81785A00D27}">
      <text>
        <r>
          <rPr>
            <b/>
            <sz val="9"/>
            <color indexed="81"/>
            <rFont val="MS P ゴシック"/>
            <family val="3"/>
            <charset val="128"/>
          </rPr>
          <t>当月の従事実績の
ありorなし　を選択</t>
        </r>
      </text>
    </comment>
    <comment ref="Q2" authorId="0" shapeId="0" xr:uid="{FA727A7C-FD74-45E4-8715-C73B596E7526}">
      <text>
        <r>
          <rPr>
            <b/>
            <sz val="9"/>
            <color indexed="81"/>
            <rFont val="MS P ゴシック"/>
            <family val="3"/>
            <charset val="128"/>
          </rPr>
          <t>当月の従事実績の
ありorなし　を選択</t>
        </r>
      </text>
    </comment>
    <comment ref="I9" authorId="0" shapeId="0" xr:uid="{254406CE-82D8-4282-AEF8-01FEC547529E}">
      <text>
        <r>
          <rPr>
            <b/>
            <sz val="9"/>
            <color indexed="81"/>
            <rFont val="MS P ゴシック"/>
            <family val="3"/>
            <charset val="128"/>
          </rPr>
          <t>勤務体系を選択</t>
        </r>
      </text>
    </comment>
    <comment ref="G10" authorId="0" shapeId="0" xr:uid="{8B1C7BAE-8C71-46C9-9EC9-6549A5772252}">
      <text>
        <r>
          <rPr>
            <b/>
            <sz val="9"/>
            <color indexed="81"/>
            <rFont val="MS P ゴシック"/>
            <family val="3"/>
            <charset val="128"/>
          </rPr>
          <t>1日の所定労働時間</t>
        </r>
      </text>
    </comment>
    <comment ref="J10" authorId="0" shapeId="0" xr:uid="{7CDAB391-6443-4F97-9227-ACC00BC1C2B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6FF4A1A-1F11-49AE-819E-C6EF8EDB52A7}">
      <text>
        <r>
          <rPr>
            <b/>
            <sz val="9"/>
            <color indexed="81"/>
            <rFont val="MS P ゴシック"/>
            <family val="3"/>
            <charset val="128"/>
          </rPr>
          <t>【裁量、(大学・国研等)裁量の場合】
1日のみなし労働時間
【固定残業代有の場合】
1か月の固定残業時間</t>
        </r>
      </text>
    </comment>
    <comment ref="Q10" authorId="0" shapeId="0" xr:uid="{A10AC7C6-6928-4903-9D61-A397527F7DD8}">
      <text>
        <r>
          <rPr>
            <b/>
            <sz val="9"/>
            <color indexed="81"/>
            <rFont val="MS P ゴシック"/>
            <family val="3"/>
            <charset val="128"/>
          </rPr>
          <t>当月の他の公的資金に係る従事時間の合計</t>
        </r>
      </text>
    </comment>
    <comment ref="C11" authorId="0" shapeId="0" xr:uid="{7070E06F-BD91-4C20-BA8E-32384598673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6B34C49-5DD2-4BE3-ACA4-10512830DFD4}">
      <text>
        <r>
          <rPr>
            <b/>
            <sz val="9"/>
            <color indexed="81"/>
            <rFont val="MS P ゴシック"/>
            <family val="3"/>
            <charset val="128"/>
          </rPr>
          <t>【大学・国研等の場合のみ】
人件費算定表の「NEDO従事時間」へ記入</t>
        </r>
      </text>
    </comment>
    <comment ref="Q44" authorId="0" shapeId="0" xr:uid="{F25D0116-5200-4D4D-A149-1470A1347687}">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B3042FF-BCAA-41F7-9FE1-44899DD33C08}">
      <text>
        <r>
          <rPr>
            <b/>
            <sz val="9"/>
            <color indexed="81"/>
            <rFont val="MS P ゴシック"/>
            <family val="3"/>
            <charset val="128"/>
          </rPr>
          <t>当月の従事実績の
ありorなし　を選択</t>
        </r>
      </text>
    </comment>
    <comment ref="Q2" authorId="0" shapeId="0" xr:uid="{4D5B3996-BAB4-4ABA-8BEB-CE430DF48B77}">
      <text>
        <r>
          <rPr>
            <b/>
            <sz val="9"/>
            <color indexed="81"/>
            <rFont val="MS P ゴシック"/>
            <family val="3"/>
            <charset val="128"/>
          </rPr>
          <t>当月の従事実績の
ありorなし　を選択</t>
        </r>
      </text>
    </comment>
    <comment ref="I9" authorId="0" shapeId="0" xr:uid="{1CBEAC9D-0ABE-4E1F-A484-C0CC4E46F55C}">
      <text>
        <r>
          <rPr>
            <b/>
            <sz val="9"/>
            <color indexed="81"/>
            <rFont val="MS P ゴシック"/>
            <family val="3"/>
            <charset val="128"/>
          </rPr>
          <t>勤務体系を選択</t>
        </r>
      </text>
    </comment>
    <comment ref="G10" authorId="0" shapeId="0" xr:uid="{2B266C83-DC14-4EAE-9D62-AE0FBB403936}">
      <text>
        <r>
          <rPr>
            <b/>
            <sz val="9"/>
            <color indexed="81"/>
            <rFont val="MS P ゴシック"/>
            <family val="3"/>
            <charset val="128"/>
          </rPr>
          <t>1日の所定労働時間</t>
        </r>
      </text>
    </comment>
    <comment ref="J10" authorId="0" shapeId="0" xr:uid="{32516ECA-E858-48AD-BD1C-DD8C5E0B974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0AC32E3-400C-4B34-9827-B421014ADAAE}">
      <text>
        <r>
          <rPr>
            <b/>
            <sz val="9"/>
            <color indexed="81"/>
            <rFont val="MS P ゴシック"/>
            <family val="3"/>
            <charset val="128"/>
          </rPr>
          <t>【裁量、(大学・国研等)裁量の場合】
1日のみなし労働時間
【固定残業代有の場合】
1か月の固定残業時間</t>
        </r>
      </text>
    </comment>
    <comment ref="Q10" authorId="0" shapeId="0" xr:uid="{9868EDCC-CECA-404A-A5EB-3FA01312D600}">
      <text>
        <r>
          <rPr>
            <b/>
            <sz val="9"/>
            <color indexed="81"/>
            <rFont val="MS P ゴシック"/>
            <family val="3"/>
            <charset val="128"/>
          </rPr>
          <t>当月の他の公的資金に係る従事時間の合計</t>
        </r>
      </text>
    </comment>
    <comment ref="C11" authorId="0" shapeId="0" xr:uid="{82916242-D4A6-4893-8580-B823CB3F51A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E4319B82-083A-4953-872B-8A73C9F7A5A9}">
      <text>
        <r>
          <rPr>
            <b/>
            <sz val="9"/>
            <color indexed="81"/>
            <rFont val="MS P ゴシック"/>
            <family val="3"/>
            <charset val="128"/>
          </rPr>
          <t>【大学・国研等の場合のみ】
人件費算定表の「NEDO従事時間」へ記入</t>
        </r>
      </text>
    </comment>
    <comment ref="Q44" authorId="0" shapeId="0" xr:uid="{1B1FFDFE-C95E-4DCB-9D06-99B63E21F79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CFE8E82-92B8-4D20-ABE8-3B1081091003}">
      <text>
        <r>
          <rPr>
            <b/>
            <sz val="9"/>
            <color indexed="81"/>
            <rFont val="MS P ゴシック"/>
            <family val="3"/>
            <charset val="128"/>
          </rPr>
          <t>当月の従事実績の
ありorなし　を選択</t>
        </r>
      </text>
    </comment>
    <comment ref="Q2" authorId="0" shapeId="0" xr:uid="{21BDD9C8-A346-4021-806D-18921568E3A4}">
      <text>
        <r>
          <rPr>
            <b/>
            <sz val="9"/>
            <color indexed="81"/>
            <rFont val="MS P ゴシック"/>
            <family val="3"/>
            <charset val="128"/>
          </rPr>
          <t>当月の従事実績の
ありorなし　を選択</t>
        </r>
      </text>
    </comment>
    <comment ref="I9" authorId="0" shapeId="0" xr:uid="{A49E0322-6880-45CB-A70C-A8C38D4723D5}">
      <text>
        <r>
          <rPr>
            <b/>
            <sz val="9"/>
            <color indexed="81"/>
            <rFont val="MS P ゴシック"/>
            <family val="3"/>
            <charset val="128"/>
          </rPr>
          <t>勤務体系を選択</t>
        </r>
      </text>
    </comment>
    <comment ref="G10" authorId="0" shapeId="0" xr:uid="{B6A487EF-0A18-44E3-ABD6-3516ED1A62A9}">
      <text>
        <r>
          <rPr>
            <b/>
            <sz val="9"/>
            <color indexed="81"/>
            <rFont val="MS P ゴシック"/>
            <family val="3"/>
            <charset val="128"/>
          </rPr>
          <t>1日の所定労働時間</t>
        </r>
      </text>
    </comment>
    <comment ref="J10" authorId="0" shapeId="0" xr:uid="{616DEEB7-48BA-478D-A123-9C71D6B0DA3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5A6FC4D8-73CA-49C5-AF9D-F1B5F9BFA151}">
      <text>
        <r>
          <rPr>
            <b/>
            <sz val="9"/>
            <color indexed="81"/>
            <rFont val="MS P ゴシック"/>
            <family val="3"/>
            <charset val="128"/>
          </rPr>
          <t>【裁量、(大学・国研等)裁量の場合】
1日のみなし労働時間
【固定残業代有の場合】
1か月の固定残業時間</t>
        </r>
      </text>
    </comment>
    <comment ref="Q10" authorId="0" shapeId="0" xr:uid="{AB0A1656-0AC6-433D-A39C-369F8FF39B46}">
      <text>
        <r>
          <rPr>
            <b/>
            <sz val="9"/>
            <color indexed="81"/>
            <rFont val="MS P ゴシック"/>
            <family val="3"/>
            <charset val="128"/>
          </rPr>
          <t>当月の他の公的資金に係る従事時間の合計</t>
        </r>
      </text>
    </comment>
    <comment ref="C11" authorId="0" shapeId="0" xr:uid="{67DFB72B-3BDB-40A5-8A44-04ABF938597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5A52E48-DB31-4F3E-967A-5A352740F543}">
      <text>
        <r>
          <rPr>
            <b/>
            <sz val="9"/>
            <color indexed="81"/>
            <rFont val="MS P ゴシック"/>
            <family val="3"/>
            <charset val="128"/>
          </rPr>
          <t>【大学・国研等の場合のみ】
人件費算定表の「NEDO従事時間」へ記入</t>
        </r>
      </text>
    </comment>
    <comment ref="Q44" authorId="0" shapeId="0" xr:uid="{FA0D3AF1-6747-42BC-B865-F048C79618A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<sst xmlns="http://schemas.openxmlformats.org/spreadsheetml/2006/main" count="4224" uniqueCount="179">
  <si>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</si>
  <si>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</si>
  <si>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</si>
  <si>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</si>
  <si>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</si>
  <si>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</si>
  <si>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</si>
  <si>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</si>
  <si>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</si>
  <si>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</si>
  <si>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</si>
  <si>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</si>
  <si>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</si>
  <si>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</si>
  <si>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</si>
  <si>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</si>
  <si>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</si>
  <si>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</si>
  <si>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</si>
  <si>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</si>
  <si>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</si>
  <si>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</si>
  <si>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</si>
  <si>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</si>
  <si>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</si>
  <si>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</si>
  <si>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</si>
  <si>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</si>
  <si>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</si>
  <si>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</si>
  <si>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</si>
  <si>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</si>
  <si>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</si>
  <si>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</si>
  <si>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</si>
  <si>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</si>
  <si>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</si>
  <si>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</si>
  <si>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</si>
  <si>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</si>
  <si>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</si>
  <si>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</si>
  <si>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</si>
  <si>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</si>
  <si>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</si>
  <si>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</si>
  <si>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</si>
  <si>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</si>
  <si>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</si>
  <si>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</si>
  <si>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</si>
  <si>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</si>
  <si>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</si>
  <si>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</si>
  <si>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</si>
  <si>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</si>
  <si>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</si>
  <si>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</si>
  <si>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</si>
  <si>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</si>
  <si>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</si>
  <si>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</si>
  <si>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</si>
  <si>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</si>
  <si>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</si>
  <si>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</si>
  <si>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</si>
  <si>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</si>
  <si>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</si>
  <si>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</si>
  <si>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</si>
  <si>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</si>
  <si>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</si>
  <si>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</si>
  <si>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</si>
  <si>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</si>
  <si>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</si>
  <si>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</si>
  <si>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</si>
  <si>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</si>
  <si>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</si>
  <si>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</si>
  <si>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</si>
  <si>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</si>
  <si>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</si>
  <si>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</si>
  <si>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</si>
  <si>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</si>
  <si>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</si>
  <si>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</si>
  <si>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</si>
  <si>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</si>
  <si>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</si>
  <si>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</si>
  <si>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</si>
  <si>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</si>
  <si>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</si>
  <si>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</si>
  <si>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</si>
  <si>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</si>
  <si>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</si>
  <si>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</si>
  <si>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</si>
  <si>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</si>
  <si>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</si>
  <si>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</si>
  <si>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</si>
  <si>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</si>
  <si>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</si>
  <si>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</si>
  <si>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</si>
  <si>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</si>
  <si>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</si>
  <si>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</si>
  <si>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</si>
  <si>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</si>
  <si>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</si>
  <si>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</si>
  <si>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</si>
  <si>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</si>
  <si>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</si>
  <si>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</si>
  <si>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</si>
  <si>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</si>
  <si>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</si>
  <si>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</si>
  <si>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</si>
  <si>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</si>
  <si>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</si>
  <si>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</si>
  <si>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</si>
  <si>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</si>
  <si>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</si>
  <si>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</si>
  <si>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</si>
  <si>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</si>
  <si>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</si>
  <si>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</si>
  <si>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</si>
  <si>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</si>
  <si>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</si>
  <si>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</si>
  <si>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</si>
  <si>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</si>
  <si>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</si>
  <si>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</si>
  <si>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</si>
  <si>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</si>
  <si>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</si>
  <si>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</si>
  <si>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</si>
  <si>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</si>
  <si>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</si>
  <si>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</si>
  <si>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</si>
  <si>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</si>
  <si>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</si>
  <si>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</si>
  <si>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</si>
  <si>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</si>
  <si>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</si>
  <si>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</si>
  <si>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</si>
  <si>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</si>
  <si>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</si>
  <si>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</si>
  <si>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</si>
  <si>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</si>
  <si>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</si>
  <si>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</si>
  <si>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</si>
  <si>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</si>
  <si>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</si>
  <si>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</si>
  <si>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</si>
  <si>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</si>
  <si>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</si>
  <si>
    <t>助成事業従事日誌</t>
  </si>
  <si>
    <t>補助事業従事日誌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</si>
</sst>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4">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b/>
      <sz val="8"/>
      <color rgb="FF0070C0"/>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sz val="8"/>
      <color rgb="FF0000FF"/>
      <name val="ＭＳ Ｐゴシック"/>
      <family val="3"/>
      <charset val="128"/>
    </font>
    <font>
      <sz val="11"/>
      <color rgb="FF0000FF"/>
      <name val="ＭＳ Ｐゴシック"/>
      <family val="3"/>
      <charset val="128"/>
    </font>
    <font>
      <b/>
      <sz val="11"/>
      <color rgb="FF0000FF"/>
      <name val="ＭＳ Ｐゴシック"/>
      <family val="3"/>
      <charset val="128"/>
    </font>
    <font>
      <sz val="9"/>
      <color rgb="FF0000FF"/>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48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3"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5"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8" fillId="0" borderId="0" xfId="0" applyNumberFormat="1" applyFont="1" applyAlignment="1">
      <alignment vertical="center" shrinkToFit="1"/>
    </xf>
    <xf numFmtId="0" fontId="11" fillId="5" borderId="38"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39" xfId="0" applyNumberFormat="1" applyFont="1" applyFill="1" applyBorder="1" applyAlignment="1">
      <alignment horizontal="center" vertical="center" shrinkToFit="1"/>
    </xf>
    <xf numFmtId="176" fontId="8" fillId="0" borderId="40" xfId="0" applyNumberFormat="1" applyFont="1" applyBorder="1" applyAlignment="1" applyProtection="1">
      <alignment vertical="center" shrinkToFit="1"/>
      <protection locked="0"/>
    </xf>
    <xf numFmtId="49" fontId="20"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19"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7" xfId="0" applyNumberFormat="1" applyFont="1" applyBorder="1" applyAlignment="1" applyProtection="1">
      <alignment vertical="center" shrinkToFit="1"/>
      <protection locked="0"/>
    </xf>
    <xf numFmtId="176" fontId="8" fillId="0" borderId="48" xfId="0" applyNumberFormat="1" applyFont="1" applyBorder="1" applyAlignment="1" applyProtection="1">
      <alignment vertical="center" shrinkToFit="1"/>
      <protection locked="0"/>
    </xf>
    <xf numFmtId="176" fontId="8" fillId="5" borderId="48" xfId="0" applyNumberFormat="1" applyFont="1" applyFill="1" applyBorder="1" applyAlignment="1" applyProtection="1">
      <alignment vertical="center" shrinkToFit="1"/>
      <protection locked="0"/>
    </xf>
    <xf numFmtId="0" fontId="0" fillId="0" borderId="14" xfId="0" applyBorder="1" applyAlignment="1">
      <alignment vertical="center"/>
    </xf>
    <xf numFmtId="0" fontId="14" fillId="4" borderId="54"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3" fillId="0" borderId="4" xfId="0" applyNumberFormat="1" applyFont="1" applyBorder="1" applyAlignment="1">
      <alignment horizontal="right" vertical="center"/>
    </xf>
    <xf numFmtId="177" fontId="23" fillId="14" borderId="15" xfId="0" applyNumberFormat="1" applyFont="1" applyFill="1" applyBorder="1" applyAlignment="1">
      <alignment vertical="center"/>
    </xf>
    <xf numFmtId="177" fontId="0" fillId="0" borderId="57" xfId="0" applyNumberFormat="1" applyBorder="1" applyAlignment="1">
      <alignment vertical="center"/>
    </xf>
    <xf numFmtId="0" fontId="19" fillId="13" borderId="4" xfId="0" applyFont="1" applyFill="1" applyBorder="1" applyAlignment="1">
      <alignment horizontal="center" vertical="center"/>
    </xf>
    <xf numFmtId="4" fontId="25" fillId="3" borderId="57"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6"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6" fillId="0" borderId="0" xfId="0" applyNumberFormat="1" applyFont="1" applyAlignment="1">
      <alignment horizontal="centerContinuous" vertical="center" shrinkToFit="1"/>
    </xf>
    <xf numFmtId="0" fontId="27" fillId="0" borderId="0" xfId="0" applyFont="1" applyAlignment="1">
      <alignment horizontal="left" vertical="center" readingOrder="1"/>
    </xf>
    <xf numFmtId="49" fontId="28"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9" xfId="0" applyFont="1" applyBorder="1" applyAlignment="1">
      <alignment vertical="center"/>
    </xf>
    <xf numFmtId="0" fontId="3" fillId="0" borderId="61" xfId="0" applyFont="1" applyBorder="1" applyAlignment="1">
      <alignment vertical="center"/>
    </xf>
    <xf numFmtId="0" fontId="3" fillId="0" borderId="58" xfId="0" applyFont="1" applyBorder="1" applyAlignment="1">
      <alignment horizontal="center" vertical="center"/>
    </xf>
    <xf numFmtId="176" fontId="3" fillId="0" borderId="0" xfId="0" applyNumberFormat="1" applyFont="1" applyAlignment="1">
      <alignment horizontal="center" vertical="center" shrinkToFit="1"/>
    </xf>
    <xf numFmtId="183" fontId="18"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2"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2" fillId="6" borderId="4" xfId="0" applyNumberFormat="1" applyFont="1" applyFill="1" applyBorder="1" applyAlignment="1" applyProtection="1">
      <alignment vertical="center" shrinkToFit="1"/>
      <protection locked="0"/>
    </xf>
    <xf numFmtId="0" fontId="3" fillId="0" borderId="60" xfId="0" applyFont="1" applyBorder="1" applyAlignment="1">
      <alignment vertical="center"/>
    </xf>
    <xf numFmtId="49" fontId="28"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5"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5"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2" xfId="0" applyFont="1" applyBorder="1" applyAlignment="1">
      <alignment horizontal="right" vertical="center"/>
    </xf>
    <xf numFmtId="0" fontId="3" fillId="0" borderId="63" xfId="0" applyFont="1" applyBorder="1" applyAlignment="1">
      <alignment horizontal="left" vertical="center"/>
    </xf>
    <xf numFmtId="0" fontId="3" fillId="0" borderId="63" xfId="0" applyFont="1" applyBorder="1" applyAlignment="1">
      <alignment horizontal="right" vertical="center"/>
    </xf>
    <xf numFmtId="0" fontId="3" fillId="0" borderId="64" xfId="0" applyFont="1" applyBorder="1" applyAlignment="1">
      <alignment horizontal="right" vertical="center"/>
    </xf>
    <xf numFmtId="0" fontId="3" fillId="0" borderId="68"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8" fillId="0" borderId="0" xfId="0" applyNumberFormat="1" applyFont="1" applyAlignment="1">
      <alignment horizontal="center" vertical="center"/>
    </xf>
    <xf numFmtId="0" fontId="36" fillId="0" borderId="69" xfId="0" applyFont="1" applyBorder="1" applyAlignment="1">
      <alignment vertical="center"/>
    </xf>
    <xf numFmtId="0" fontId="18" fillId="0" borderId="0" xfId="0" applyFont="1" applyAlignment="1">
      <alignment horizontal="centerContinuous" vertical="center"/>
    </xf>
    <xf numFmtId="184" fontId="18" fillId="0" borderId="0" xfId="0" applyNumberFormat="1" applyFont="1" applyAlignment="1">
      <alignment vertical="center"/>
    </xf>
    <xf numFmtId="0" fontId="18" fillId="0" borderId="0" xfId="0" applyFont="1" applyAlignment="1">
      <alignment horizontal="right" vertical="center"/>
    </xf>
    <xf numFmtId="0" fontId="18" fillId="0" borderId="0" xfId="0" applyFont="1" applyAlignment="1">
      <alignment horizontal="center" vertical="center"/>
    </xf>
    <xf numFmtId="0" fontId="36" fillId="0" borderId="69" xfId="0" applyFont="1" applyBorder="1" applyAlignment="1">
      <alignment horizontal="centerContinuous" vertical="center"/>
    </xf>
    <xf numFmtId="0" fontId="3" fillId="0" borderId="0" xfId="0" applyFont="1" applyAlignment="1">
      <alignment horizontal="right" vertical="center"/>
    </xf>
    <xf numFmtId="0" fontId="39" fillId="0" borderId="0" xfId="0" applyFont="1" applyAlignment="1">
      <alignment vertical="center"/>
    </xf>
    <xf numFmtId="183" fontId="39" fillId="0" borderId="0" xfId="0" applyNumberFormat="1" applyFont="1" applyAlignment="1">
      <alignment horizontal="center" vertical="center"/>
    </xf>
    <xf numFmtId="184" fontId="18" fillId="0" borderId="0" xfId="0" applyNumberFormat="1" applyFont="1" applyAlignment="1">
      <alignment horizontal="right" vertical="center"/>
    </xf>
    <xf numFmtId="0" fontId="10" fillId="0" borderId="0" xfId="0" applyFont="1" applyAlignment="1">
      <alignment vertical="center"/>
    </xf>
    <xf numFmtId="184" fontId="18" fillId="0" borderId="0" xfId="0" applyNumberFormat="1" applyFont="1" applyAlignment="1">
      <alignment horizontal="left" vertical="center"/>
    </xf>
    <xf numFmtId="184" fontId="20" fillId="0" borderId="0" xfId="0" applyNumberFormat="1" applyFont="1" applyAlignment="1">
      <alignment horizontal="left" vertical="center"/>
    </xf>
    <xf numFmtId="183" fontId="38" fillId="0" borderId="0" xfId="0" applyNumberFormat="1" applyFont="1" applyAlignment="1">
      <alignment horizontal="center" vertical="center"/>
    </xf>
    <xf numFmtId="183" fontId="18" fillId="0" borderId="0" xfId="0" applyNumberFormat="1" applyFont="1" applyAlignment="1">
      <alignment horizontal="left" vertical="center"/>
    </xf>
    <xf numFmtId="49" fontId="3" fillId="0" borderId="69" xfId="0" applyNumberFormat="1" applyFont="1" applyBorder="1" applyAlignment="1">
      <alignment vertical="center" shrinkToFit="1"/>
    </xf>
    <xf numFmtId="2" fontId="37" fillId="0" borderId="69" xfId="0" applyNumberFormat="1" applyFont="1" applyBorder="1" applyAlignment="1">
      <alignment vertical="center"/>
    </xf>
    <xf numFmtId="0" fontId="37" fillId="0" borderId="69" xfId="0" applyFont="1" applyBorder="1" applyAlignment="1">
      <alignment vertical="center"/>
    </xf>
    <xf numFmtId="0" fontId="5" fillId="0" borderId="0" xfId="0" applyFont="1" applyAlignment="1">
      <alignment horizontal="left" vertical="center"/>
    </xf>
    <xf numFmtId="0" fontId="3" fillId="0" borderId="68" xfId="0" applyFont="1" applyBorder="1" applyAlignment="1">
      <alignment vertical="center"/>
    </xf>
    <xf numFmtId="176" fontId="34" fillId="0" borderId="0" xfId="0" applyNumberFormat="1" applyFont="1" applyAlignment="1">
      <alignment horizontal="center"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183" fontId="40" fillId="0" borderId="69" xfId="0" applyNumberFormat="1" applyFont="1" applyBorder="1" applyAlignment="1">
      <alignment horizontal="right" vertical="center"/>
    </xf>
    <xf numFmtId="49" fontId="26"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8" fillId="0" borderId="0" xfId="0" applyNumberFormat="1" applyFont="1" applyAlignment="1">
      <alignment horizontal="center" vertical="center"/>
    </xf>
    <xf numFmtId="0" fontId="31" fillId="0" borderId="0" xfId="0" applyFont="1" applyAlignment="1">
      <alignment vertical="center"/>
    </xf>
    <xf numFmtId="0" fontId="31" fillId="0" borderId="0" xfId="0" applyFont="1" applyAlignment="1">
      <alignment horizontal="right" vertical="center"/>
    </xf>
    <xf numFmtId="183" fontId="44" fillId="0" borderId="0" xfId="0" applyNumberFormat="1" applyFont="1" applyAlignment="1">
      <alignment horizontal="left" vertical="center"/>
    </xf>
    <xf numFmtId="184" fontId="33" fillId="0" borderId="0" xfId="0" applyNumberFormat="1" applyFont="1" applyAlignment="1">
      <alignment horizontal="centerContinuous" vertical="center"/>
    </xf>
    <xf numFmtId="183" fontId="33" fillId="0" borderId="0" xfId="0" applyNumberFormat="1" applyFont="1" applyAlignment="1">
      <alignment horizontal="centerContinuous" vertical="center"/>
    </xf>
    <xf numFmtId="183" fontId="39" fillId="0" borderId="0" xfId="0" applyNumberFormat="1" applyFont="1" applyAlignment="1">
      <alignment horizontal="right" vertical="center"/>
    </xf>
    <xf numFmtId="0" fontId="39" fillId="0" borderId="0" xfId="0" applyFont="1" applyAlignment="1">
      <alignment horizontal="right" vertical="center"/>
    </xf>
    <xf numFmtId="0" fontId="39" fillId="0" borderId="0" xfId="0" applyFont="1" applyAlignment="1">
      <alignment horizontal="left" vertical="center"/>
    </xf>
    <xf numFmtId="0" fontId="39"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74" xfId="0" applyFont="1" applyBorder="1" applyAlignment="1">
      <alignment horizontal="center"/>
    </xf>
    <xf numFmtId="0" fontId="9" fillId="0" borderId="16" xfId="0" applyFont="1" applyBorder="1" applyAlignment="1">
      <alignment horizontal="left"/>
    </xf>
    <xf numFmtId="0" fontId="9" fillId="0" borderId="76" xfId="0" applyFont="1" applyBorder="1" applyAlignment="1">
      <alignment horizontal="left"/>
    </xf>
    <xf numFmtId="0" fontId="9" fillId="0" borderId="77" xfId="0" applyFont="1" applyBorder="1" applyAlignment="1">
      <alignment horizontal="left"/>
    </xf>
    <xf numFmtId="0" fontId="9" fillId="0" borderId="75" xfId="0" applyFont="1" applyBorder="1" applyAlignment="1">
      <alignment horizontal="left"/>
    </xf>
    <xf numFmtId="0" fontId="9" fillId="0" borderId="78" xfId="0" applyFont="1" applyBorder="1" applyAlignment="1">
      <alignment horizontal="left"/>
    </xf>
    <xf numFmtId="49" fontId="9" fillId="0" borderId="78" xfId="0" applyNumberFormat="1" applyFont="1" applyBorder="1" applyAlignment="1">
      <alignment horizontal="left"/>
    </xf>
    <xf numFmtId="0" fontId="9" fillId="0" borderId="16" xfId="0" applyFont="1" applyBorder="1" applyAlignment="1">
      <alignment horizontal="center"/>
    </xf>
    <xf numFmtId="0" fontId="9" fillId="0" borderId="75" xfId="0" applyFont="1" applyBorder="1" applyAlignment="1">
      <alignment horizontal="center"/>
    </xf>
    <xf numFmtId="0" fontId="9" fillId="0" borderId="76"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49" fontId="3" fillId="6" borderId="49"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1" fillId="0" borderId="0" xfId="0" applyFont="1" applyAlignment="1">
      <alignment horizontal="left" vertical="center"/>
    </xf>
    <xf numFmtId="177" fontId="18" fillId="0" borderId="0" xfId="0" applyNumberFormat="1" applyFont="1" applyAlignment="1">
      <alignment horizontal="center" vertical="center"/>
    </xf>
    <xf numFmtId="0" fontId="41" fillId="0" borderId="0" xfId="0" applyFont="1" applyAlignment="1">
      <alignment horizontal="center"/>
    </xf>
    <xf numFmtId="49" fontId="27" fillId="0" borderId="4" xfId="0" applyNumberFormat="1" applyFont="1" applyBorder="1" applyAlignment="1">
      <alignment horizontal="right" vertical="center"/>
    </xf>
    <xf numFmtId="0" fontId="9" fillId="0" borderId="95" xfId="0" applyFont="1" applyBorder="1" applyAlignment="1">
      <alignment horizontal="center"/>
    </xf>
    <xf numFmtId="0" fontId="9" fillId="0" borderId="1" xfId="0" applyFont="1" applyBorder="1" applyAlignment="1">
      <alignment horizontal="center"/>
    </xf>
    <xf numFmtId="177" fontId="18" fillId="0" borderId="0" xfId="0" applyNumberFormat="1" applyFont="1" applyAlignment="1">
      <alignment vertical="center"/>
    </xf>
    <xf numFmtId="177" fontId="18" fillId="0" borderId="0" xfId="0" applyNumberFormat="1" applyFont="1" applyAlignment="1">
      <alignment horizontal="left" vertical="center"/>
    </xf>
    <xf numFmtId="0" fontId="46" fillId="0" borderId="0" xfId="0" applyFont="1" applyAlignment="1">
      <alignment horizontal="centerContinuous" vertical="center"/>
    </xf>
    <xf numFmtId="2" fontId="33" fillId="0" borderId="0" xfId="0" applyNumberFormat="1" applyFont="1" applyAlignment="1">
      <alignment horizontal="center" vertical="center"/>
    </xf>
    <xf numFmtId="177" fontId="33" fillId="0" borderId="0" xfId="0" applyNumberFormat="1" applyFont="1" applyAlignment="1">
      <alignment vertical="center"/>
    </xf>
    <xf numFmtId="183" fontId="48" fillId="0" borderId="69" xfId="0" applyNumberFormat="1" applyFont="1" applyBorder="1" applyAlignment="1">
      <alignment horizontal="right" vertical="center"/>
    </xf>
    <xf numFmtId="183" fontId="49" fillId="0" borderId="69"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0" fontId="10" fillId="0" borderId="0" xfId="0" applyFont="1" applyAlignment="1">
      <alignment horizontal="center"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10" fillId="0" borderId="0" xfId="0" applyFont="1" applyAlignment="1">
      <alignment horizontal="right" vertical="center"/>
    </xf>
    <xf numFmtId="2" fontId="32" fillId="0" borderId="0" xfId="0" applyNumberFormat="1" applyFont="1" applyAlignment="1">
      <alignment horizontal="left" vertical="center"/>
    </xf>
    <xf numFmtId="177" fontId="33" fillId="0" borderId="0" xfId="0" applyNumberFormat="1" applyFont="1" applyAlignment="1">
      <alignment horizontal="left" vertical="center"/>
    </xf>
    <xf numFmtId="2" fontId="61" fillId="0" borderId="69" xfId="0" applyNumberFormat="1" applyFont="1" applyBorder="1" applyAlignment="1">
      <alignment vertical="center"/>
    </xf>
    <xf numFmtId="176" fontId="10" fillId="0" borderId="0" xfId="0" applyNumberFormat="1" applyFont="1" applyAlignment="1">
      <alignment vertical="center"/>
    </xf>
    <xf numFmtId="0" fontId="33" fillId="0" borderId="0" xfId="0" applyFont="1" applyAlignment="1">
      <alignment horizontal="right" vertical="center"/>
    </xf>
    <xf numFmtId="0" fontId="56" fillId="0" borderId="63" xfId="0" applyFont="1" applyBorder="1" applyAlignment="1">
      <alignment horizontal="left" vertical="center"/>
    </xf>
    <xf numFmtId="49" fontId="56" fillId="0" borderId="63" xfId="0" applyNumberFormat="1" applyFont="1" applyBorder="1" applyAlignment="1">
      <alignment horizontal="left" vertical="center" shrinkToFit="1"/>
    </xf>
    <xf numFmtId="176" fontId="56" fillId="0" borderId="63" xfId="0" applyNumberFormat="1" applyFont="1" applyBorder="1" applyAlignment="1">
      <alignment vertical="center" shrinkToFit="1"/>
    </xf>
    <xf numFmtId="49" fontId="56" fillId="0" borderId="63" xfId="0" applyNumberFormat="1" applyFont="1" applyBorder="1" applyAlignment="1">
      <alignment vertical="center" shrinkToFit="1"/>
    </xf>
    <xf numFmtId="0" fontId="57" fillId="0" borderId="0" xfId="0" applyFont="1" applyAlignment="1">
      <alignment vertical="center"/>
    </xf>
    <xf numFmtId="49" fontId="56" fillId="0" borderId="63" xfId="0" applyNumberFormat="1" applyFont="1" applyBorder="1" applyAlignment="1">
      <alignment horizontal="center" vertical="center"/>
    </xf>
    <xf numFmtId="49" fontId="62" fillId="0" borderId="63" xfId="0" applyNumberFormat="1" applyFont="1" applyBorder="1" applyAlignment="1">
      <alignment vertical="center" shrinkToFit="1"/>
    </xf>
    <xf numFmtId="49" fontId="56" fillId="0" borderId="0" xfId="0" applyNumberFormat="1" applyFont="1" applyAlignment="1">
      <alignment horizontal="center" vertical="center" shrinkToFit="1"/>
    </xf>
    <xf numFmtId="176" fontId="53" fillId="0" borderId="0" xfId="0" applyNumberFormat="1" applyFont="1" applyAlignment="1">
      <alignment vertical="center"/>
    </xf>
    <xf numFmtId="176" fontId="53" fillId="0" borderId="0" xfId="0" applyNumberFormat="1" applyFont="1" applyAlignment="1">
      <alignment horizontal="left" vertical="center"/>
    </xf>
    <xf numFmtId="0" fontId="56" fillId="0" borderId="0" xfId="0" applyFont="1" applyAlignment="1">
      <alignment vertical="center" wrapText="1"/>
    </xf>
    <xf numFmtId="176" fontId="56" fillId="0" borderId="0" xfId="0" applyNumberFormat="1" applyFont="1" applyAlignment="1">
      <alignment horizontal="left" vertical="center"/>
    </xf>
    <xf numFmtId="176" fontId="56" fillId="0" borderId="0" xfId="0" applyNumberFormat="1" applyFont="1" applyAlignment="1">
      <alignment vertical="center" shrinkToFit="1"/>
    </xf>
    <xf numFmtId="176" fontId="56" fillId="0" borderId="0" xfId="0" applyNumberFormat="1" applyFont="1" applyAlignment="1">
      <alignment horizontal="center" vertical="center"/>
    </xf>
    <xf numFmtId="0" fontId="53" fillId="0" borderId="0" xfId="0" applyFont="1" applyAlignment="1">
      <alignment horizontal="center" vertical="center"/>
    </xf>
    <xf numFmtId="49" fontId="62" fillId="0" borderId="0" xfId="0" applyNumberFormat="1" applyFont="1" applyAlignment="1">
      <alignment vertical="center" shrinkToFit="1"/>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56" fillId="0" borderId="0" xfId="0" applyNumberFormat="1" applyFont="1" applyAlignment="1">
      <alignment horizontal="center" vertical="center" shrinkToFit="1"/>
    </xf>
    <xf numFmtId="2" fontId="53" fillId="0" borderId="0" xfId="0" applyNumberFormat="1" applyFont="1" applyAlignment="1">
      <alignment horizontal="center" vertical="center"/>
    </xf>
    <xf numFmtId="2" fontId="56" fillId="0" borderId="0" xfId="0" applyNumberFormat="1" applyFont="1" applyAlignment="1">
      <alignment vertical="center"/>
    </xf>
    <xf numFmtId="49" fontId="56" fillId="0" borderId="0" xfId="0" applyNumberFormat="1" applyFont="1" applyAlignment="1">
      <alignment vertical="center"/>
    </xf>
    <xf numFmtId="176" fontId="56" fillId="0" borderId="0" xfId="0" applyNumberFormat="1" applyFont="1" applyAlignment="1">
      <alignment vertical="center"/>
    </xf>
    <xf numFmtId="0" fontId="56" fillId="0" borderId="0" xfId="0" applyFont="1" applyAlignment="1">
      <alignment horizontal="center" vertical="center"/>
    </xf>
    <xf numFmtId="0" fontId="56" fillId="0" borderId="0" xfId="0" applyFont="1" applyAlignment="1">
      <alignment vertical="center"/>
    </xf>
    <xf numFmtId="176" fontId="56" fillId="0" borderId="0" xfId="0" applyNumberFormat="1" applyFont="1" applyAlignment="1">
      <alignment horizontal="right" vertical="center"/>
    </xf>
    <xf numFmtId="176" fontId="53" fillId="0" borderId="0" xfId="0" applyNumberFormat="1" applyFont="1" applyAlignment="1">
      <alignment horizontal="center" vertical="center"/>
    </xf>
    <xf numFmtId="49" fontId="53" fillId="0" borderId="0" xfId="0" applyNumberFormat="1" applyFont="1" applyAlignment="1">
      <alignment horizontal="center" vertical="center"/>
    </xf>
    <xf numFmtId="0" fontId="56" fillId="0" borderId="0" xfId="0" applyFont="1" applyAlignment="1">
      <alignment horizontal="left" vertical="center"/>
    </xf>
    <xf numFmtId="0" fontId="53" fillId="0" borderId="0" xfId="0" applyFont="1" applyAlignment="1">
      <alignment horizontal="left" vertical="center"/>
    </xf>
    <xf numFmtId="183" fontId="56" fillId="0" borderId="0" xfId="0" applyNumberFormat="1" applyFont="1" applyAlignment="1">
      <alignment vertical="center"/>
    </xf>
    <xf numFmtId="0" fontId="57" fillId="0" borderId="0" xfId="0" applyFont="1" applyAlignment="1">
      <alignment horizontal="center" vertical="center"/>
    </xf>
    <xf numFmtId="181" fontId="56" fillId="0" borderId="0" xfId="0" applyNumberFormat="1" applyFont="1" applyAlignment="1">
      <alignment vertical="center"/>
    </xf>
    <xf numFmtId="49" fontId="56" fillId="0" borderId="0" xfId="0" applyNumberFormat="1" applyFont="1" applyAlignment="1">
      <alignment horizontal="right" vertical="center"/>
    </xf>
    <xf numFmtId="181" fontId="56" fillId="0" borderId="0" xfId="0" applyNumberFormat="1" applyFont="1" applyAlignment="1">
      <alignment horizontal="right" vertical="center"/>
    </xf>
    <xf numFmtId="0" fontId="57" fillId="0" borderId="0" xfId="0" applyFont="1" applyAlignment="1">
      <alignment horizontal="right" vertical="center"/>
    </xf>
    <xf numFmtId="49" fontId="56" fillId="0" borderId="0" xfId="0" applyNumberFormat="1" applyFont="1" applyAlignment="1">
      <alignment horizontal="left" vertical="center" shrinkToFit="1"/>
    </xf>
    <xf numFmtId="0" fontId="63" fillId="0" borderId="0" xfId="0" applyFont="1" applyAlignment="1">
      <alignment horizontal="right" vertical="center" shrinkToFit="1"/>
    </xf>
    <xf numFmtId="0" fontId="64" fillId="0" borderId="0" xfId="0" applyFont="1" applyAlignment="1">
      <alignment horizontal="center" vertical="center"/>
    </xf>
    <xf numFmtId="177" fontId="65" fillId="0" borderId="0" xfId="0" applyNumberFormat="1" applyFont="1" applyAlignment="1">
      <alignment horizontal="center" vertical="center" shrinkToFit="1"/>
    </xf>
    <xf numFmtId="49" fontId="66" fillId="0" borderId="0" xfId="0" applyNumberFormat="1" applyFont="1" applyAlignment="1">
      <alignment vertical="center"/>
    </xf>
    <xf numFmtId="49" fontId="56" fillId="0" borderId="0" xfId="0" applyNumberFormat="1" applyFont="1" applyAlignment="1">
      <alignment vertical="center" textRotation="90"/>
    </xf>
    <xf numFmtId="181" fontId="56" fillId="0" borderId="0" xfId="0" applyNumberFormat="1" applyFont="1" applyAlignment="1">
      <alignment horizontal="left" vertical="center" shrinkToFit="1"/>
    </xf>
    <xf numFmtId="0" fontId="56" fillId="0" borderId="0" xfId="0" applyFont="1" applyAlignment="1">
      <alignment horizontal="right" vertical="center"/>
    </xf>
    <xf numFmtId="181" fontId="56" fillId="0" borderId="0" xfId="0" applyNumberFormat="1" applyFont="1" applyAlignment="1">
      <alignment horizontal="left" vertical="center"/>
    </xf>
    <xf numFmtId="181" fontId="67" fillId="0" borderId="0" xfId="0" applyNumberFormat="1" applyFont="1" applyAlignment="1">
      <alignment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62" fillId="0" borderId="0" xfId="0" applyFont="1" applyAlignment="1">
      <alignment vertical="center"/>
    </xf>
    <xf numFmtId="176" fontId="53" fillId="0" borderId="0" xfId="0" applyNumberFormat="1" applyFont="1" applyAlignment="1">
      <alignment horizontal="right" vertical="center"/>
    </xf>
    <xf numFmtId="177" fontId="56" fillId="0" borderId="0" xfId="0" applyNumberFormat="1" applyFont="1" applyAlignment="1">
      <alignment horizontal="center" vertical="center" shrinkToFit="1"/>
    </xf>
    <xf numFmtId="181" fontId="56" fillId="0" borderId="0" xfId="0" applyNumberFormat="1" applyFont="1" applyAlignment="1">
      <alignment horizontal="center" vertical="center"/>
    </xf>
    <xf numFmtId="0" fontId="57" fillId="0" borderId="0" xfId="0" applyFont="1" applyAlignment="1">
      <alignment horizontal="left" vertical="center"/>
    </xf>
    <xf numFmtId="49" fontId="64" fillId="0" borderId="0" xfId="0" applyNumberFormat="1" applyFont="1" applyAlignment="1">
      <alignment horizontal="center" vertical="center"/>
    </xf>
    <xf numFmtId="177" fontId="65" fillId="0" borderId="0" xfId="0" applyNumberFormat="1" applyFont="1" applyAlignment="1">
      <alignment horizontal="center" vertical="center"/>
    </xf>
    <xf numFmtId="0" fontId="53" fillId="0" borderId="0" xfId="0" applyFont="1" applyAlignment="1">
      <alignment horizontal="centerContinuous" vertical="center"/>
    </xf>
    <xf numFmtId="181" fontId="56" fillId="0" borderId="0" xfId="0" applyNumberFormat="1" applyFont="1" applyAlignment="1">
      <alignment horizontal="center" vertical="center" shrinkToFit="1"/>
    </xf>
    <xf numFmtId="176" fontId="64" fillId="0" borderId="0" xfId="0" applyNumberFormat="1" applyFont="1" applyAlignment="1">
      <alignment horizontal="center" vertical="center" shrinkToFit="1"/>
    </xf>
    <xf numFmtId="49" fontId="64" fillId="0" borderId="0" xfId="0" applyNumberFormat="1" applyFont="1" applyAlignment="1">
      <alignment horizontal="center" vertical="center" shrinkToFit="1"/>
    </xf>
    <xf numFmtId="0" fontId="56" fillId="0" borderId="0" xfId="0" applyFont="1" applyAlignment="1">
      <alignment vertical="center" shrinkToFit="1"/>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183" fontId="56" fillId="0" borderId="0" xfId="0" applyNumberFormat="1" applyFont="1" applyAlignment="1">
      <alignment horizontal="center" vertical="center"/>
    </xf>
    <xf numFmtId="181" fontId="64"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7" fillId="0" borderId="0" xfId="0" applyNumberFormat="1" applyFont="1" applyAlignment="1">
      <alignment horizontal="center" vertical="center"/>
    </xf>
    <xf numFmtId="49" fontId="64" fillId="0" borderId="0" xfId="0" applyNumberFormat="1" applyFont="1" applyAlignment="1">
      <alignment horizontal="left" vertical="center" shrinkToFit="1"/>
    </xf>
    <xf numFmtId="183" fontId="54" fillId="0" borderId="0" xfId="0" applyNumberFormat="1" applyFont="1" applyAlignment="1">
      <alignment vertical="center"/>
    </xf>
    <xf numFmtId="177" fontId="62" fillId="0" borderId="0" xfId="0" applyNumberFormat="1" applyFont="1" applyAlignment="1">
      <alignment horizontal="center" vertical="center"/>
    </xf>
    <xf numFmtId="49" fontId="54" fillId="0" borderId="0" xfId="0" applyNumberFormat="1" applyFont="1" applyAlignment="1">
      <alignment horizontal="left" vertical="center"/>
    </xf>
    <xf numFmtId="49" fontId="62" fillId="0" borderId="0" xfId="0" applyNumberFormat="1" applyFont="1" applyAlignment="1">
      <alignment vertical="center"/>
    </xf>
    <xf numFmtId="49" fontId="64" fillId="0" borderId="0" xfId="0" applyNumberFormat="1" applyFont="1" applyAlignment="1">
      <alignment horizontal="right" vertical="center"/>
    </xf>
    <xf numFmtId="0" fontId="64" fillId="0" borderId="0" xfId="0" applyFont="1" applyAlignment="1">
      <alignment horizontal="right" vertical="center"/>
    </xf>
    <xf numFmtId="0" fontId="69" fillId="0" borderId="0" xfId="0" applyFont="1" applyAlignment="1">
      <alignment vertical="center"/>
    </xf>
    <xf numFmtId="0" fontId="69" fillId="0" borderId="0" xfId="0" applyFont="1" applyAlignment="1">
      <alignment horizontal="right" vertical="center"/>
    </xf>
    <xf numFmtId="176" fontId="64" fillId="0" borderId="0" xfId="0" applyNumberFormat="1" applyFont="1" applyAlignment="1">
      <alignment horizontal="center" vertical="center"/>
    </xf>
    <xf numFmtId="180" fontId="57" fillId="0" borderId="0" xfId="0" applyNumberFormat="1" applyFont="1" applyAlignment="1">
      <alignment horizontal="center" vertical="center"/>
    </xf>
    <xf numFmtId="180" fontId="56" fillId="0" borderId="0" xfId="0" applyNumberFormat="1" applyFont="1" applyAlignment="1">
      <alignment horizontal="right" vertical="center" shrinkToFit="1"/>
    </xf>
    <xf numFmtId="181" fontId="58" fillId="0" borderId="0" xfId="0" applyNumberFormat="1" applyFont="1" applyAlignment="1">
      <alignment horizontal="right" vertical="center"/>
    </xf>
    <xf numFmtId="0" fontId="53" fillId="0" borderId="0" xfId="0" applyFont="1" applyAlignment="1">
      <alignment vertical="center"/>
    </xf>
    <xf numFmtId="0" fontId="3" fillId="0" borderId="0" xfId="0" applyFont="1" applyAlignment="1" applyProtection="1">
      <alignment vertical="center"/>
      <protection locked="0"/>
    </xf>
    <xf numFmtId="49" fontId="18" fillId="0" borderId="0" xfId="0" applyNumberFormat="1" applyFont="1" applyAlignment="1" applyProtection="1">
      <alignment horizontal="center" vertical="top" wrapText="1"/>
      <protection locked="0"/>
    </xf>
    <xf numFmtId="0" fontId="20" fillId="0" borderId="0" xfId="0" applyFont="1" applyAlignment="1">
      <alignment horizontal="center" vertical="top" wrapText="1"/>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5" fillId="0" borderId="56" xfId="0" applyFont="1" applyBorder="1" applyAlignment="1">
      <alignment horizontal="right" vertical="center" wrapText="1"/>
    </xf>
    <xf numFmtId="0" fontId="0" fillId="0" borderId="56" xfId="0" applyBorder="1" applyAlignment="1">
      <alignment horizontal="right" vertical="center" wrapTex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6"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29" fillId="0" borderId="0" xfId="0" applyNumberFormat="1" applyFont="1" applyAlignment="1">
      <alignment horizontal="right" vertical="center" wrapText="1"/>
    </xf>
    <xf numFmtId="0" fontId="30" fillId="0" borderId="0" xfId="0" applyFont="1" applyAlignment="1">
      <alignment horizontal="right" vertical="center"/>
    </xf>
    <xf numFmtId="49" fontId="5" fillId="0" borderId="0" xfId="0" applyNumberFormat="1" applyFont="1" applyAlignment="1">
      <alignment horizontal="right" vertical="center" shrinkToFit="1"/>
    </xf>
    <xf numFmtId="0" fontId="5" fillId="4" borderId="49"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6"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4" fillId="4" borderId="50" xfId="0" applyFont="1" applyFill="1" applyBorder="1" applyAlignment="1">
      <alignment horizontal="center" vertical="center" shrinkToFit="1"/>
    </xf>
    <xf numFmtId="0" fontId="0" fillId="0" borderId="55" xfId="0" applyBorder="1" applyAlignment="1">
      <alignment horizontal="center" vertical="center" shrinkToFit="1"/>
    </xf>
    <xf numFmtId="0" fontId="72" fillId="0" borderId="53" xfId="0" applyFont="1" applyBorder="1" applyAlignment="1" applyProtection="1">
      <alignment horizontal="center" vertical="center" shrinkToFit="1"/>
      <protection locked="0"/>
    </xf>
    <xf numFmtId="0" fontId="71" fillId="0" borderId="51" xfId="0" applyFont="1" applyBorder="1" applyAlignment="1" applyProtection="1">
      <alignment horizontal="center" vertical="center" shrinkToFit="1"/>
      <protection locked="0"/>
    </xf>
    <xf numFmtId="176" fontId="73" fillId="0" borderId="53" xfId="0" applyNumberFormat="1"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49" fontId="70" fillId="0" borderId="91" xfId="0" applyNumberFormat="1" applyFont="1" applyBorder="1" applyAlignment="1" applyProtection="1">
      <alignment vertical="top" wrapText="1" shrinkToFit="1"/>
      <protection locked="0"/>
    </xf>
    <xf numFmtId="0" fontId="70" fillId="0" borderId="92" xfId="0" applyFont="1" applyBorder="1" applyAlignment="1" applyProtection="1">
      <alignment vertical="top" wrapText="1" shrinkToFit="1"/>
      <protection locked="0"/>
    </xf>
    <xf numFmtId="0" fontId="70" fillId="0" borderId="93" xfId="0" applyFont="1" applyBorder="1" applyAlignment="1" applyProtection="1">
      <alignment vertical="top" wrapText="1" shrinkToFit="1"/>
      <protection locked="0"/>
    </xf>
    <xf numFmtId="0" fontId="70" fillId="0" borderId="88" xfId="0" applyFont="1" applyBorder="1" applyAlignment="1" applyProtection="1">
      <alignment vertical="top" wrapText="1" shrinkToFit="1"/>
      <protection locked="0"/>
    </xf>
    <xf numFmtId="0" fontId="70" fillId="0" borderId="0" xfId="0" applyFont="1" applyAlignment="1" applyProtection="1">
      <alignment vertical="top" wrapText="1" shrinkToFit="1"/>
      <protection locked="0"/>
    </xf>
    <xf numFmtId="0" fontId="70" fillId="0" borderId="14" xfId="0" applyFont="1" applyBorder="1" applyAlignment="1" applyProtection="1">
      <alignment vertical="top" wrapText="1" shrinkToFit="1"/>
      <protection locked="0"/>
    </xf>
    <xf numFmtId="0" fontId="70" fillId="0" borderId="94" xfId="0" applyFont="1" applyBorder="1" applyAlignment="1" applyProtection="1">
      <alignment vertical="top" wrapText="1" shrinkToFit="1"/>
      <protection locked="0"/>
    </xf>
    <xf numFmtId="0" fontId="70" fillId="0" borderId="30" xfId="0" applyFont="1" applyBorder="1" applyAlignment="1" applyProtection="1">
      <alignment vertical="top" wrapText="1" shrinkToFit="1"/>
      <protection locked="0"/>
    </xf>
    <xf numFmtId="0" fontId="70" fillId="0" borderId="31" xfId="0" applyFont="1" applyBorder="1" applyAlignment="1" applyProtection="1">
      <alignment vertical="top" wrapText="1" shrinkToFit="1"/>
      <protection locked="0"/>
    </xf>
    <xf numFmtId="179" fontId="3" fillId="0" borderId="56" xfId="0" applyNumberFormat="1" applyFont="1" applyBorder="1" applyAlignment="1">
      <alignment horizontal="right" vertical="center" wrapText="1" shrinkToFit="1"/>
    </xf>
    <xf numFmtId="49" fontId="5" fillId="2" borderId="43"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4"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21" fillId="15" borderId="41" xfId="0" applyNumberFormat="1" applyFont="1" applyFill="1" applyBorder="1" applyAlignment="1">
      <alignment horizontal="center" vertical="center" wrapText="1" shrinkToFit="1"/>
    </xf>
    <xf numFmtId="49" fontId="21" fillId="15" borderId="35" xfId="0" applyNumberFormat="1" applyFont="1" applyFill="1" applyBorder="1" applyAlignment="1">
      <alignment horizontal="center" vertical="center" wrapText="1" shrinkToFit="1"/>
    </xf>
    <xf numFmtId="49" fontId="5" fillId="2" borderId="45" xfId="0" applyNumberFormat="1" applyFont="1" applyFill="1" applyBorder="1" applyAlignment="1">
      <alignment horizontal="center" vertical="center" shrinkToFit="1"/>
    </xf>
    <xf numFmtId="49" fontId="5" fillId="2" borderId="46" xfId="0" applyNumberFormat="1" applyFont="1" applyFill="1" applyBorder="1" applyAlignment="1">
      <alignment horizontal="center" vertical="center" shrinkToFit="1"/>
    </xf>
    <xf numFmtId="49" fontId="5" fillId="2" borderId="44"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9" fillId="0" borderId="13" xfId="0" applyFont="1" applyBorder="1" applyAlignment="1">
      <alignment horizontal="center" wrapText="1" shrinkToFit="1"/>
    </xf>
    <xf numFmtId="0" fontId="0" fillId="0" borderId="3" xfId="0" applyBorder="1" applyAlignment="1">
      <alignment wrapText="1"/>
    </xf>
    <xf numFmtId="49" fontId="45" fillId="6" borderId="2" xfId="0" applyNumberFormat="1" applyFont="1" applyFill="1" applyBorder="1" applyAlignment="1" applyProtection="1">
      <alignment horizontal="center" vertical="center" wrapText="1"/>
      <protection locked="0"/>
    </xf>
    <xf numFmtId="0" fontId="45"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8"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0" fontId="71" fillId="0" borderId="53" xfId="0" applyFont="1" applyBorder="1" applyAlignment="1" applyProtection="1">
      <alignment vertical="center"/>
      <protection locked="0"/>
    </xf>
    <xf numFmtId="184" fontId="18" fillId="0" borderId="0" xfId="0" applyNumberFormat="1" applyFont="1" applyAlignment="1">
      <alignment horizontal="center" vertical="center" shrinkToFit="1"/>
    </xf>
    <xf numFmtId="184" fontId="20"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8" fillId="0" borderId="0" xfId="0" applyNumberFormat="1" applyFont="1" applyAlignment="1">
      <alignment horizontal="right" vertical="center"/>
    </xf>
    <xf numFmtId="177" fontId="20" fillId="0" borderId="0" xfId="0" applyNumberFormat="1"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4" fillId="0" borderId="0" xfId="0" applyNumberFormat="1" applyFont="1" applyAlignment="1">
      <alignment horizontal="center" vertical="center"/>
    </xf>
    <xf numFmtId="184" fontId="33" fillId="0" borderId="0" xfId="0" applyNumberFormat="1" applyFont="1" applyAlignment="1">
      <alignment horizontal="center" vertical="center"/>
    </xf>
    <xf numFmtId="184" fontId="27" fillId="0" borderId="0" xfId="0" applyNumberFormat="1" applyFont="1" applyAlignment="1">
      <alignment horizontal="center" vertical="center"/>
    </xf>
    <xf numFmtId="0" fontId="9" fillId="0" borderId="0" xfId="0" applyFont="1" applyAlignment="1">
      <alignment horizontal="center"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8" fillId="0" borderId="0" xfId="0" applyNumberFormat="1" applyFont="1" applyAlignment="1">
      <alignment horizontal="center" vertical="center"/>
    </xf>
    <xf numFmtId="2" fontId="20"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39" fillId="0" borderId="0" xfId="0" applyFont="1" applyAlignment="1">
      <alignment horizontal="center" vertical="center" shrinkToFit="1"/>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49" fontId="56" fillId="0" borderId="0" xfId="0" applyNumberFormat="1" applyFont="1" applyAlignment="1">
      <alignment horizontal="center" vertical="center"/>
    </xf>
    <xf numFmtId="0" fontId="57" fillId="0" borderId="0" xfId="0" applyFont="1" applyAlignment="1">
      <alignment horizontal="center" vertical="center"/>
    </xf>
    <xf numFmtId="177" fontId="56" fillId="0" borderId="0" xfId="0" applyNumberFormat="1" applyFont="1" applyAlignment="1">
      <alignment horizontal="center" vertical="center"/>
    </xf>
    <xf numFmtId="181" fontId="33" fillId="0" borderId="0" xfId="0" applyNumberFormat="1" applyFont="1" applyAlignment="1">
      <alignment horizontal="left" vertical="center"/>
    </xf>
    <xf numFmtId="0" fontId="9" fillId="0" borderId="0" xfId="0" applyFont="1" applyAlignment="1">
      <alignment horizontal="left" vertical="center"/>
    </xf>
    <xf numFmtId="183" fontId="33" fillId="0" borderId="0" xfId="0" applyNumberFormat="1"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49" fontId="70" fillId="5" borderId="85" xfId="0" applyNumberFormat="1" applyFont="1" applyFill="1" applyBorder="1" applyAlignment="1" applyProtection="1">
      <alignment vertical="top" wrapText="1" shrinkToFit="1"/>
      <protection locked="0"/>
    </xf>
    <xf numFmtId="0" fontId="70" fillId="0" borderId="86" xfId="0" applyFont="1" applyBorder="1" applyAlignment="1" applyProtection="1">
      <alignment vertical="top" wrapText="1" shrinkToFit="1"/>
      <protection locked="0"/>
    </xf>
    <xf numFmtId="0" fontId="70" fillId="0" borderId="87" xfId="0" applyFont="1" applyBorder="1" applyAlignment="1" applyProtection="1">
      <alignment vertical="top" wrapText="1" shrinkToFit="1"/>
      <protection locked="0"/>
    </xf>
    <xf numFmtId="0" fontId="70" fillId="0" borderId="89" xfId="0" applyFont="1" applyBorder="1" applyAlignment="1" applyProtection="1">
      <alignment vertical="top" wrapText="1" shrinkToFit="1"/>
      <protection locked="0"/>
    </xf>
    <xf numFmtId="0" fontId="70" fillId="0" borderId="28" xfId="0" applyFont="1" applyBorder="1" applyAlignment="1" applyProtection="1">
      <alignment vertical="top" wrapText="1" shrinkToFit="1"/>
      <protection locked="0"/>
    </xf>
    <xf numFmtId="0" fontId="70" fillId="0" borderId="90" xfId="0" applyFont="1" applyBorder="1" applyAlignment="1" applyProtection="1">
      <alignment vertical="top" wrapText="1" shrinkToFit="1"/>
      <protection locked="0"/>
    </xf>
    <xf numFmtId="49" fontId="70" fillId="0" borderId="91" xfId="0" applyNumberFormat="1" applyFont="1" applyBorder="1" applyAlignment="1" applyProtection="1">
      <alignment vertical="top" wrapText="1"/>
      <protection locked="0"/>
    </xf>
    <xf numFmtId="0" fontId="70" fillId="0" borderId="92" xfId="0" applyFont="1" applyBorder="1" applyAlignment="1" applyProtection="1">
      <alignment vertical="top" wrapText="1"/>
      <protection locked="0"/>
    </xf>
    <xf numFmtId="0" fontId="70" fillId="0" borderId="93" xfId="0" applyFont="1" applyBorder="1" applyAlignment="1" applyProtection="1">
      <alignment vertical="top" wrapText="1"/>
      <protection locked="0"/>
    </xf>
    <xf numFmtId="0" fontId="70" fillId="0" borderId="88" xfId="0" applyFont="1" applyBorder="1" applyAlignment="1" applyProtection="1">
      <alignment vertical="top" wrapText="1"/>
      <protection locked="0"/>
    </xf>
    <xf numFmtId="0" fontId="70" fillId="0" borderId="0" xfId="0" applyFont="1" applyAlignment="1" applyProtection="1">
      <alignment vertical="top" wrapText="1"/>
      <protection locked="0"/>
    </xf>
    <xf numFmtId="0" fontId="70" fillId="0" borderId="14" xfId="0" applyFont="1" applyBorder="1" applyAlignment="1" applyProtection="1">
      <alignment vertical="top" wrapText="1"/>
      <protection locked="0"/>
    </xf>
    <xf numFmtId="0" fontId="70" fillId="0" borderId="89" xfId="0" applyFont="1" applyBorder="1" applyAlignment="1" applyProtection="1">
      <alignment vertical="top" wrapText="1"/>
      <protection locked="0"/>
    </xf>
    <xf numFmtId="0" fontId="70" fillId="0" borderId="28" xfId="0" applyFont="1" applyBorder="1" applyAlignment="1" applyProtection="1">
      <alignment vertical="top" wrapText="1"/>
      <protection locked="0"/>
    </xf>
    <xf numFmtId="0" fontId="70" fillId="0" borderId="90" xfId="0" applyFont="1" applyBorder="1" applyAlignment="1" applyProtection="1">
      <alignment vertical="top" wrapText="1"/>
      <protection locked="0"/>
    </xf>
    <xf numFmtId="49" fontId="64" fillId="0" borderId="0" xfId="0" applyNumberFormat="1" applyFont="1" applyAlignment="1">
      <alignment horizontal="center" vertical="center"/>
    </xf>
    <xf numFmtId="177" fontId="68"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vertical="center"/>
    </xf>
    <xf numFmtId="49" fontId="70" fillId="5" borderId="96" xfId="0" applyNumberFormat="1" applyFont="1" applyFill="1" applyBorder="1" applyAlignment="1" applyProtection="1">
      <alignment vertical="top" wrapText="1" shrinkToFit="1"/>
      <protection locked="0"/>
    </xf>
    <xf numFmtId="0" fontId="70" fillId="0" borderId="97" xfId="0" applyFont="1" applyBorder="1" applyAlignment="1" applyProtection="1">
      <alignment vertical="top" wrapText="1" shrinkToFit="1"/>
      <protection locked="0"/>
    </xf>
    <xf numFmtId="0" fontId="70" fillId="0" borderId="98" xfId="0" applyFont="1" applyBorder="1" applyAlignment="1" applyProtection="1">
      <alignment vertical="top" wrapText="1" shrinkToFit="1"/>
      <protection locked="0"/>
    </xf>
    <xf numFmtId="0" fontId="70" fillId="0" borderId="99" xfId="0" applyFont="1" applyBorder="1" applyAlignment="1" applyProtection="1">
      <alignment vertical="top" wrapText="1" shrinkToFit="1"/>
      <protection locked="0"/>
    </xf>
    <xf numFmtId="0" fontId="70" fillId="0" borderId="2" xfId="0" applyFont="1" applyBorder="1" applyAlignment="1" applyProtection="1">
      <alignment vertical="top" wrapText="1" shrinkToFit="1"/>
      <protection locked="0"/>
    </xf>
    <xf numFmtId="0" fontId="70" fillId="0" borderId="100" xfId="0" applyFont="1" applyBorder="1" applyAlignment="1" applyProtection="1">
      <alignment vertical="top" wrapText="1" shrinkToFit="1"/>
      <protection locked="0"/>
    </xf>
    <xf numFmtId="0" fontId="70" fillId="0" borderId="2" xfId="0" applyFont="1" applyBorder="1" applyAlignment="1" applyProtection="1">
      <alignment vertical="top" wrapText="1"/>
      <protection locked="0"/>
    </xf>
    <xf numFmtId="0" fontId="70" fillId="0" borderId="100" xfId="0" applyFont="1" applyBorder="1" applyAlignment="1" applyProtection="1">
      <alignment vertical="top" wrapText="1"/>
      <protection locked="0"/>
    </xf>
    <xf numFmtId="0" fontId="70" fillId="0" borderId="99" xfId="0" applyFont="1" applyBorder="1" applyAlignment="1" applyProtection="1">
      <alignment vertical="top" wrapText="1"/>
      <protection locked="0"/>
    </xf>
    <xf numFmtId="0" fontId="70" fillId="0" borderId="101" xfId="0" applyFont="1" applyBorder="1" applyAlignment="1" applyProtection="1">
      <alignment vertical="top" wrapText="1"/>
      <protection locked="0"/>
    </xf>
    <xf numFmtId="0" fontId="70" fillId="0" borderId="102" xfId="0" applyFont="1" applyBorder="1" applyAlignment="1" applyProtection="1">
      <alignment vertical="top" wrapText="1"/>
      <protection locked="0"/>
    </xf>
    <xf numFmtId="0" fontId="70" fillId="0" borderId="103" xfId="0" applyFont="1" applyBorder="1" applyAlignment="1" applyProtection="1">
      <alignment vertical="top" wrapText="1"/>
      <protection locked="0"/>
    </xf>
    <xf numFmtId="0" fontId="70" fillId="0" borderId="91" xfId="0" applyFont="1" applyBorder="1" applyAlignment="1" applyProtection="1">
      <alignment vertical="top" wrapText="1" shrinkToFit="1"/>
      <protection locked="0"/>
    </xf>
    <xf numFmtId="0" fontId="70" fillId="0" borderId="91" xfId="0" applyFont="1" applyBorder="1" applyAlignment="1" applyProtection="1">
      <alignment vertical="top" wrapText="1"/>
      <protection locked="0"/>
    </xf>
    <xf numFmtId="0" fontId="70" fillId="0" borderId="94" xfId="0" applyFont="1" applyBorder="1" applyAlignment="1" applyProtection="1">
      <alignment vertical="top" wrapText="1"/>
      <protection locked="0"/>
    </xf>
    <xf numFmtId="0" fontId="70" fillId="0" borderId="30" xfId="0" applyFont="1" applyBorder="1" applyAlignment="1" applyProtection="1">
      <alignment vertical="top" wrapText="1"/>
      <protection locked="0"/>
    </xf>
    <xf numFmtId="0" fontId="70" fillId="0" borderId="31" xfId="0" applyFont="1" applyBorder="1" applyAlignment="1" applyProtection="1">
      <alignment vertical="top" wrapText="1"/>
      <protection locked="0"/>
    </xf>
    <xf numFmtId="0" fontId="70" fillId="0" borderId="101" xfId="0" applyFont="1" applyBorder="1" applyAlignment="1" applyProtection="1">
      <alignment vertical="top" wrapText="1" shrinkToFit="1"/>
      <protection locked="0"/>
    </xf>
    <xf numFmtId="0" fontId="70" fillId="0" borderId="102" xfId="0" applyFont="1" applyBorder="1" applyAlignment="1" applyProtection="1">
      <alignment vertical="top" wrapText="1" shrinkToFit="1"/>
      <protection locked="0"/>
    </xf>
    <xf numFmtId="0" fontId="70" fillId="0" borderId="103" xfId="0" applyFont="1" applyBorder="1" applyAlignment="1" applyProtection="1">
      <alignment vertical="top" wrapText="1" shrinkToFit="1"/>
      <protection locked="0"/>
    </xf>
  </cellXfs>
  <cellStyles count="2">
    <cellStyle name="桁区切り" xfId="1" builtinId="6"/>
    <cellStyle name="標準" xfId="0" builtinId="0"/>
  </cellStyles>
  <dxfs count="672">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F00A311-6E58-4B42-92AB-66EEC736FC9A}"/>
            </a:ext>
          </a:extLst>
        </xdr:cNvPr>
        <xdr:cNvSpPr/>
      </xdr:nvSpPr>
      <xdr:spPr>
        <a:xfrm>
          <a:off x="761047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782406F-CD7C-4F59-8094-CFA2DA06323A}"/>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4B892C6-B6B2-427C-97D9-0CE8B4F3CC95}"/>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39813714-8A68-4B52-A2FA-088A949EB797}"/>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169AA54-C255-45E6-9D0E-E4E7AEE84B63}"/>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1D8DF256-2AD5-43CC-A206-651D751CFCFE}"/>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19DA7955-4D92-43BD-B8E1-8C174425CECA}"/>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411B1DB-E8AC-4EC3-A8C2-20FC54B43D58}"/>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8701B88-0F10-4AB8-B848-FA12B3271BE1}"/>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80E6840-2441-4D19-BB47-A9CE76C9EF1D}"/>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246BD32-63C9-4008-ABF6-4544B6AD12A4}"/>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12C49C0-8C61-4983-9801-4BC79C75AB8B}"/>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8A7F-CCA6-4B7D-9F6C-A345266AADD8}">
  <dimension ref="A1:CZ248"/>
  <sheetViews>
    <sheetView showGridLines="0" tabSelected="1" view="pageBreakPreview" zoomScaleNormal="100"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127</v>
      </c>
      <c r="B1" s="342"/>
      <c r="C1" s="342"/>
      <c r="D1" s="342"/>
      <c r="E1" s="342"/>
      <c r="F1" s="343" t="s">
        <v>177</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IF($F$1="委託業務従事日誌","委託業務の名称：","助成事業の名称：")</f>
        <v>助成事業の名称：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IF($F$1="委託業務従事日誌","委託先等名称：","助成先等名称：")</f>
        <v>助成先等名称：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21</v>
      </c>
      <c r="C10" s="395" t="str">
        <f>"←稼働"&amp;F54&amp;"日
 + "&amp;"休暇"&amp;E54&amp;"日"</f>
        <v>←稼働21日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45748</v>
      </c>
      <c r="B13" s="45" t="str">
        <f>TEXT(A13,"aaa")</f>
        <v>火</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45749</v>
      </c>
      <c r="B14" s="46" t="str">
        <f>TEXT(A14,"aaa")</f>
        <v>水</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45750</v>
      </c>
      <c r="B15" s="46" t="str">
        <f t="shared" ref="B15:B18" si="2">TEXT(A15,"aaa")</f>
        <v>木</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45751</v>
      </c>
      <c r="B16" s="46" t="str">
        <f t="shared" si="2"/>
        <v>金</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45752</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49"/>
      <c r="K17" s="450"/>
      <c r="L17" s="450"/>
      <c r="M17" s="450"/>
      <c r="N17" s="450"/>
      <c r="O17" s="450"/>
      <c r="P17" s="450"/>
      <c r="Q17" s="451"/>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45753</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64"/>
      <c r="K18" s="365"/>
      <c r="L18" s="365"/>
      <c r="M18" s="365"/>
      <c r="N18" s="365"/>
      <c r="O18" s="365"/>
      <c r="P18" s="365"/>
      <c r="Q18" s="366"/>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$18)=0),"○",AND(I18="",COUNTA($J$18)=1),IF(OR($I$18&lt;&gt;"",$I$19&lt;&gt;"",$I$20&lt;&gt;"",$I$21&lt;&gt;"",$I$22&lt;&gt;"",$I$23&lt;&gt;"",$I$24&lt;&gt;""),"○","△"),AND(I18&gt;0,COUNTA($J$18)=1),"○",AND(I18="-",COUNTA($J$18)=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45754</v>
      </c>
      <c r="B19" s="47" t="str">
        <f>TEXT(A19,"aaa")</f>
        <v>月</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67"/>
      <c r="K19" s="368"/>
      <c r="L19" s="368"/>
      <c r="M19" s="368"/>
      <c r="N19" s="368"/>
      <c r="O19" s="368"/>
      <c r="P19" s="368"/>
      <c r="Q19" s="369"/>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$18)=0),"○",AND(I19="",COUNTA($J$18)=1),IF(OR($I$18&lt;&gt;"",$I$19&lt;&gt;"",$I$20&lt;&gt;"",$I$21&lt;&gt;"",$I$22&lt;&gt;"",$I$23&lt;&gt;"",$I$24&lt;&gt;""),"○","△"),AND(I19&gt;0,COUNTA($J$18)=1),"○",AND(I19="-",COUNTA($J$18)=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45755</v>
      </c>
      <c r="B20" s="46" t="str">
        <f>TEXT(A20,"aaa")</f>
        <v>火</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67"/>
      <c r="K20" s="368"/>
      <c r="L20" s="368"/>
      <c r="M20" s="368"/>
      <c r="N20" s="368"/>
      <c r="O20" s="368"/>
      <c r="P20" s="368"/>
      <c r="Q20" s="369"/>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$18)=0),"○",AND(I20="",COUNTA($J$18)=1),IF(OR($I$18&lt;&gt;"",$I$19&lt;&gt;"",$I$20&lt;&gt;"",$I$21&lt;&gt;"",$I$22&lt;&gt;"",$I$23&lt;&gt;"",$I$24&lt;&gt;""),"○","△"),AND(I20&gt;0,COUNTA($J$18)=1),"○",AND(I20="-",COUNTA($J$18)=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45756</v>
      </c>
      <c r="B21" s="46" t="str">
        <f t="shared" ref="B21:B43" si="4">TEXT(A21,"aaa")</f>
        <v>水</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67"/>
      <c r="K21" s="368"/>
      <c r="L21" s="368"/>
      <c r="M21" s="368"/>
      <c r="N21" s="368"/>
      <c r="O21" s="368"/>
      <c r="P21" s="368"/>
      <c r="Q21" s="36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$18)=0),"○",AND(I21="",COUNTA($J$18)=1),IF(OR($I$18&lt;&gt;"",$I$19&lt;&gt;"",$I$20&lt;&gt;"",$I$21&lt;&gt;"",$I$22&lt;&gt;"",$I$23&lt;&gt;"",$I$24&lt;&gt;""),"○","△"),AND(I21&gt;0,COUNTA($J$18)=1),"○",AND(I21="-",COUNTA($J$18)=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45757</v>
      </c>
      <c r="B22" s="46" t="str">
        <f t="shared" si="4"/>
        <v>木</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67"/>
      <c r="K22" s="368"/>
      <c r="L22" s="368"/>
      <c r="M22" s="368"/>
      <c r="N22" s="368"/>
      <c r="O22" s="368"/>
      <c r="P22" s="368"/>
      <c r="Q22" s="36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$18)=0),"○",AND(I22="",COUNTA($J$18)=1),IF(OR($I$18&lt;&gt;"",$I$19&lt;&gt;"",$I$20&lt;&gt;"",$I$21&lt;&gt;"",$I$22&lt;&gt;"",$I$23&lt;&gt;"",$I$24&lt;&gt;""),"○","△"),AND(I22&gt;0,COUNTA($J$18)=1),"○",AND(I22="-",COUNTA($J$18)=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45758</v>
      </c>
      <c r="B23" s="46" t="str">
        <f t="shared" si="4"/>
        <v>金</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67"/>
      <c r="K23" s="368"/>
      <c r="L23" s="368"/>
      <c r="M23" s="368"/>
      <c r="N23" s="368"/>
      <c r="O23" s="368"/>
      <c r="P23" s="368"/>
      <c r="Q23" s="36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$18)=0),"○",AND(I23="",COUNTA($J$18)=1),IF(OR($I$18&lt;&gt;"",$I$19&lt;&gt;"",$I$20&lt;&gt;"",$I$21&lt;&gt;"",$I$22&lt;&gt;"",$I$23&lt;&gt;"",$I$24&lt;&gt;""),"○","△"),AND(I23&gt;0,COUNTA($J$18)=1),"○",AND(I23="-",COUNTA($J$18)=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45759</v>
      </c>
      <c r="B24" s="46" t="str">
        <f t="shared" si="4"/>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49"/>
      <c r="K24" s="450"/>
      <c r="L24" s="450"/>
      <c r="M24" s="450"/>
      <c r="N24" s="450"/>
      <c r="O24" s="450"/>
      <c r="P24" s="450"/>
      <c r="Q24" s="451"/>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$18)=0),"○",AND(I24="",COUNTA($J$18)=1),IF(OR($I$18&lt;&gt;"",$I$19&lt;&gt;"",$I$20&lt;&gt;"",$I$21&lt;&gt;"",$I$22&lt;&gt;"",$I$23&lt;&gt;"",$I$24&lt;&gt;""),"○","△"),AND(I24&gt;0,COUNTA($J$18)=1),"○",AND(I24="-",COUNTA($J$18)=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45760</v>
      </c>
      <c r="B25" s="46" t="str">
        <f t="shared" si="4"/>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52"/>
      <c r="K25" s="453"/>
      <c r="L25" s="453"/>
      <c r="M25" s="453"/>
      <c r="N25" s="453"/>
      <c r="O25" s="453"/>
      <c r="P25" s="453"/>
      <c r="Q25" s="45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$25)=0),"○",AND(I25="",COUNTA($J$25)=1),IF(OR($I$25&lt;&gt;"",$I$26&lt;&gt;"",$I$27&lt;&gt;"",$I$28&lt;&gt;"",$I$29&lt;&gt;"",$I$30&lt;&gt;"",$I$31&lt;&gt;""),"○","△"),AND(I25&gt;0,COUNTA($J$25)=1),"○",AND(I25="-",COUNTA($J$25)=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45761</v>
      </c>
      <c r="B26" s="46" t="str">
        <f t="shared" si="4"/>
        <v>月</v>
      </c>
      <c r="C26" s="95" t="s">
        <v>125</v>
      </c>
      <c r="D26" s="61"/>
      <c r="E26" s="14"/>
      <c r="F26" s="16"/>
      <c r="G26" s="17"/>
      <c r="H26" s="18"/>
      <c r="I26" s="6" t="str" cm="1">
        <f t="array" ref="I26">IFERROR(_xlfn.IFS(AND(D26&gt;0,E26=""),"--",AND(F26&gt;0,G26=""),"--",VALUE(TEXT(E26-D26,"[h]:mm"))+VALUE(TEXT(G26-F26,"[h]:mm"))-VALUE(TEXT(H26,"[h]:mm"))=0,"",VALUE(TEXT(E26-D26,"[h]:mm"))+VALUE(TEXT(G26-F26,"[h]:mm"))-VALUE(TEXT(H26,"[h]:mm"))&lt;0,"-",TRUE,(E26-D26)+(G26-F26)-H26),"-")</f>
        <v/>
      </c>
      <c r="J26" s="455"/>
      <c r="K26" s="456"/>
      <c r="L26" s="456"/>
      <c r="M26" s="456"/>
      <c r="N26" s="456"/>
      <c r="O26" s="456"/>
      <c r="P26" s="456"/>
      <c r="Q26" s="457"/>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$25)=0),"○",AND(I26="",COUNTA($J$25)=1),IF(OR($I$25&lt;&gt;"",$I$26&lt;&gt;"",$I$27&lt;&gt;"",$I$28&lt;&gt;"",$I$29&lt;&gt;"",$I$30&lt;&gt;"",$I$31&lt;&gt;""),"○","△"),AND(I26&gt;0,COUNTA($J$25)=1),"○",AND(I26="-",COUNTA($J$25)=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45762</v>
      </c>
      <c r="B27" s="46" t="str">
        <f t="shared" si="4"/>
        <v>火</v>
      </c>
      <c r="C27" s="95" t="s">
        <v>125</v>
      </c>
      <c r="D27" s="61"/>
      <c r="E27" s="14"/>
      <c r="F27" s="16"/>
      <c r="G27" s="17"/>
      <c r="H27" s="18"/>
      <c r="I27" s="6" t="str" cm="1">
        <f t="array" ref="I27">IFERROR(_xlfn.IFS(AND(D27&gt;0,E27=""),"--",AND(F27&gt;0,G27=""),"--",VALUE(TEXT(E27-D27,"[h]:mm"))+VALUE(TEXT(G27-F27,"[h]:mm"))-VALUE(TEXT(H27,"[h]:mm"))=0,"",VALUE(TEXT(E27-D27,"[h]:mm"))+VALUE(TEXT(G27-F27,"[h]:mm"))-VALUE(TEXT(H27,"[h]:mm"))&lt;0,"-",TRUE,(E27-D27)+(G27-F27)-H27),"-")</f>
        <v/>
      </c>
      <c r="J27" s="455"/>
      <c r="K27" s="456"/>
      <c r="L27" s="456"/>
      <c r="M27" s="456"/>
      <c r="N27" s="456"/>
      <c r="O27" s="456"/>
      <c r="P27" s="456"/>
      <c r="Q27" s="457"/>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$25)=0),"○",AND(I27="",COUNTA($J$25)=1),IF(OR($I$25&lt;&gt;"",$I$26&lt;&gt;"",$I$27&lt;&gt;"",$I$28&lt;&gt;"",$I$29&lt;&gt;"",$I$30&lt;&gt;"",$I$31&lt;&gt;""),"○","△"),AND(I27&gt;0,COUNTA($J$25)=1),"○",AND(I27="-",COUNTA($J$25)=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45763</v>
      </c>
      <c r="B28" s="46" t="str">
        <f t="shared" si="4"/>
        <v>水</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$25)=0),"○",AND(I28="",COUNTA($J$25)=1),IF(OR($I$25&lt;&gt;"",$I$26&lt;&gt;"",$I$27&lt;&gt;"",$I$28&lt;&gt;"",$I$29&lt;&gt;"",$I$30&lt;&gt;"",$I$31&lt;&gt;""),"○","△"),AND(I28&gt;0,COUNTA($J$25)=1),"○",AND(I28="-",COUNTA($J$25)=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45764</v>
      </c>
      <c r="B29" s="46" t="str">
        <f t="shared" si="4"/>
        <v>木</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$25)=0),"○",AND(I29="",COUNTA($J$25)=1),IF(OR($I$25&lt;&gt;"",$I$26&lt;&gt;"",$I$27&lt;&gt;"",$I$28&lt;&gt;"",$I$29&lt;&gt;"",$I$30&lt;&gt;"",$I$31&lt;&gt;""),"○","△"),AND(I29&gt;0,COUNTA($J$25)=1),"○",AND(I29="-",COUNTA($J$25)=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45765</v>
      </c>
      <c r="B30" s="46" t="str">
        <f t="shared" si="4"/>
        <v>金</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$25)=0),"○",AND(I30="",COUNTA($J$25)=1),IF(OR($I$25&lt;&gt;"",$I$26&lt;&gt;"",$I$27&lt;&gt;"",$I$28&lt;&gt;"",$I$29&lt;&gt;"",$I$30&lt;&gt;"",$I$31&lt;&gt;""),"○","△"),AND(I30&gt;0,COUNTA($J$25)=1),"○",AND(I30="-",COUNTA($J$25)=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45766</v>
      </c>
      <c r="B31" s="46" t="str">
        <f t="shared" si="4"/>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458"/>
      <c r="K31" s="459"/>
      <c r="L31" s="459"/>
      <c r="M31" s="459"/>
      <c r="N31" s="459"/>
      <c r="O31" s="459"/>
      <c r="P31" s="459"/>
      <c r="Q31" s="460"/>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$25)=0),"○",AND(I31="",COUNTA($J$25)=1),IF(OR($I$25&lt;&gt;"",$I$26&lt;&gt;"",$I$27&lt;&gt;"",$I$28&lt;&gt;"",$I$29&lt;&gt;"",$I$30&lt;&gt;"",$I$31&lt;&gt;""),"○","△"),AND(I31&gt;0,COUNTA($J$25)=1),"○",AND(I31="-",COUNTA($J$25)=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45767</v>
      </c>
      <c r="B32" s="46" t="str">
        <f t="shared" si="4"/>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52"/>
      <c r="K32" s="453"/>
      <c r="L32" s="453"/>
      <c r="M32" s="453"/>
      <c r="N32" s="453"/>
      <c r="O32" s="453"/>
      <c r="P32" s="453"/>
      <c r="Q32" s="45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$32)=0),"○",AND(I32="",COUNTA($J$32)=1),IF(OR($I$32&lt;&gt;"",$I$33&lt;&gt;"",$I$34&lt;&gt;"",$I$35&lt;&gt;"",$I$36&lt;&gt;"",$I$37&lt;&gt;"",$I$38&lt;&gt;""),"○","△"),AND(I32&gt;0,COUNTA($J$32)=1),"○",AND(I32="-",COUNTA($J$32)=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45768</v>
      </c>
      <c r="B33" s="46" t="str">
        <f t="shared" si="4"/>
        <v>月</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455"/>
      <c r="K33" s="456"/>
      <c r="L33" s="456"/>
      <c r="M33" s="456"/>
      <c r="N33" s="456"/>
      <c r="O33" s="456"/>
      <c r="P33" s="456"/>
      <c r="Q33" s="457"/>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$32)=0),"○",AND(I33="",COUNTA($J$32)=1),IF(OR($I$32&lt;&gt;"",$I$33&lt;&gt;"",$I$34&lt;&gt;"",$I$35&lt;&gt;"",$I$36&lt;&gt;"",$I$37&lt;&gt;"",$I$38&lt;&gt;""),"○","△"),AND(I33&gt;0,COUNTA($J$32)=1),"○",AND(I33="-",COUNTA($J$32)=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45769</v>
      </c>
      <c r="B34" s="46" t="str">
        <f t="shared" si="4"/>
        <v>火</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55"/>
      <c r="K34" s="456"/>
      <c r="L34" s="456"/>
      <c r="M34" s="456"/>
      <c r="N34" s="456"/>
      <c r="O34" s="456"/>
      <c r="P34" s="456"/>
      <c r="Q34" s="457"/>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$32)=0),"○",AND(I34="",COUNTA($J$32)=1),IF(OR($I$32&lt;&gt;"",$I$33&lt;&gt;"",$I$34&lt;&gt;"",$I$35&lt;&gt;"",$I$36&lt;&gt;"",$I$37&lt;&gt;"",$I$38&lt;&gt;""),"○","△"),AND(I34&gt;0,COUNTA($J$32)=1),"○",AND(I34="-",COUNTA($J$32)=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45770</v>
      </c>
      <c r="B35" s="46" t="str">
        <f t="shared" si="4"/>
        <v>水</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$32)=0),"○",AND(I35="",COUNTA($J$32)=1),IF(OR($I$32&lt;&gt;"",$I$33&lt;&gt;"",$I$34&lt;&gt;"",$I$35&lt;&gt;"",$I$36&lt;&gt;"",$I$37&lt;&gt;"",$I$38&lt;&gt;""),"○","△"),AND(I35&gt;0,COUNTA($J$32)=1),"○",AND(I35="-",COUNTA($J$32)=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45771</v>
      </c>
      <c r="B36" s="46" t="str">
        <f t="shared" si="4"/>
        <v>木</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$32)=0),"○",AND(I36="",COUNTA($J$32)=1),IF(OR($I$32&lt;&gt;"",$I$33&lt;&gt;"",$I$34&lt;&gt;"",$I$35&lt;&gt;"",$I$36&lt;&gt;"",$I$37&lt;&gt;"",$I$38&lt;&gt;""),"○","△"),AND(I36&gt;0,COUNTA($J$32)=1),"○",AND(I36="-",COUNTA($J$32)=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45772</v>
      </c>
      <c r="B37" s="46" t="str">
        <f t="shared" si="4"/>
        <v>金</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$32)=0),"○",AND(I37="",COUNTA($J$32)=1),IF(OR($I$32&lt;&gt;"",$I$33&lt;&gt;"",$I$34&lt;&gt;"",$I$35&lt;&gt;"",$I$36&lt;&gt;"",$I$37&lt;&gt;"",$I$38&lt;&gt;""),"○","△"),AND(I37&gt;0,COUNTA($J$32)=1),"○",AND(I37="-",COUNTA($J$32)=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45773</v>
      </c>
      <c r="B38" s="46" t="str">
        <f t="shared" si="4"/>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458"/>
      <c r="K38" s="459"/>
      <c r="L38" s="459"/>
      <c r="M38" s="459"/>
      <c r="N38" s="459"/>
      <c r="O38" s="459"/>
      <c r="P38" s="459"/>
      <c r="Q38" s="460"/>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$32)=0),"○",AND(I38="",COUNTA($J$32)=1),IF(OR($I$32&lt;&gt;"",$I$33&lt;&gt;"",$I$34&lt;&gt;"",$I$35&lt;&gt;"",$I$36&lt;&gt;"",$I$37&lt;&gt;"",$I$38&lt;&gt;""),"○","△"),AND(I38&gt;0,COUNTA($J$32)=1),"○",AND(I38="-",COUNTA($J$32)=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45774</v>
      </c>
      <c r="B39" s="46" t="str">
        <f t="shared" si="4"/>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64"/>
      <c r="K39" s="365"/>
      <c r="L39" s="365"/>
      <c r="M39" s="365"/>
      <c r="N39" s="365"/>
      <c r="O39" s="365"/>
      <c r="P39" s="365"/>
      <c r="Q39" s="366"/>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_xlfn.IFS(AND(D39="",F39="",COUNTA($J$39)=0),"○",AND(I39="",COUNTA($J$39)=1),IF(OR($I$39&lt;&gt;"",$I$40&lt;&gt;"",$I$41&lt;&gt;"",$I$42&lt;&gt;"",$I$43&lt;&gt;""),"○","△"),AND(I39&gt;0,COUNTA($J$39)=1),"○",AND(I39="-",COUNTA($J$39)=1),"✕",TRUE,"✕")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45775</v>
      </c>
      <c r="B40" s="46" t="str">
        <f t="shared" si="4"/>
        <v>月</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67"/>
      <c r="K40" s="368"/>
      <c r="L40" s="368"/>
      <c r="M40" s="368"/>
      <c r="N40" s="368"/>
      <c r="O40" s="368"/>
      <c r="P40" s="368"/>
      <c r="Q40" s="36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_xlfn.IFS(AND(D40="",F40="",COUNTA($J$39)=0),"○",AND(I40="",COUNTA($J$39)=1),IF(OR($I$39&lt;&gt;"",$I$40&lt;&gt;"",$I$41&lt;&gt;"",$I$42&lt;&gt;"",$I$43&lt;&gt;""),"○","△"),AND(I40&gt;0,COUNTA($J$39)=1),"○",AND(I40="-",COUNTA($J$39)=1),"✕",TRUE,"✕")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45776</v>
      </c>
      <c r="B41" s="46" t="str">
        <f t="shared" si="4"/>
        <v>火</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67"/>
      <c r="K41" s="368"/>
      <c r="L41" s="368"/>
      <c r="M41" s="368"/>
      <c r="N41" s="368"/>
      <c r="O41" s="368"/>
      <c r="P41" s="368"/>
      <c r="Q41" s="36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_xlfn.IFS(AND(D41="",F41="",COUNTA($J$39)=0),"○",AND(I41="",COUNTA($J$39)=1),IF(OR($I$39&lt;&gt;"",$I$40&lt;&gt;"",$I$41&lt;&gt;"",$I$42&lt;&gt;"",$I$43&lt;&gt;""),"○","△"),AND(I41&gt;0,COUNTA($J$39)=1),"○",AND(I41="-",COUNTA($J$39)=1),"✕",TRUE,"✕")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45777</v>
      </c>
      <c r="B42" s="46" t="str">
        <f t="shared" si="4"/>
        <v>水</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67"/>
      <c r="K42" s="368"/>
      <c r="L42" s="368"/>
      <c r="M42" s="368"/>
      <c r="N42" s="368"/>
      <c r="O42" s="368"/>
      <c r="P42" s="368"/>
      <c r="Q42" s="36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_xlfn.IFS(AND(D42="",F42="",COUNTA($J$39)=0),"○",AND(I42="",COUNTA($J$39)=1),IF(OR($I$39&lt;&gt;"",$I$40&lt;&gt;"",$I$41&lt;&gt;"",$I$42&lt;&gt;"",$I$43&lt;&gt;""),"○","△"),AND(I42&gt;0,COUNTA($J$39)=1),"○",AND(I42="-",COUNTA($J$39)=1),"✕",TRUE,"✕")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70"/>
      <c r="K43" s="371"/>
      <c r="L43" s="371"/>
      <c r="M43" s="371"/>
      <c r="N43" s="371"/>
      <c r="O43" s="371"/>
      <c r="P43" s="371"/>
      <c r="Q43" s="37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_xlfn.IFS(AND(D43="",F43="",COUNTA($J$39)=0),"○",AND(I43="",COUNTA($J$39)=1),IF(OR($I$39&lt;&gt;"",$I$40&lt;&gt;"",$I$41&lt;&gt;"",$I$42&lt;&gt;"",$I$43&lt;&gt;""),"○","△"),AND(I43&gt;0,COUNTA($J$39)=1),"○",AND(I43="-",COUNTA($J$39)=1),"✕",TRUE,"✕")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21</v>
      </c>
      <c r="B56" s="223">
        <f>B54</f>
        <v>0</v>
      </c>
      <c r="C56" s="223"/>
      <c r="D56" s="233"/>
      <c r="E56" s="224">
        <f>E54</f>
        <v>0</v>
      </c>
      <c r="F56" s="225">
        <f>A56-E56</f>
        <v>21</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21</v>
      </c>
      <c r="B60" s="223">
        <f>B54</f>
        <v>0</v>
      </c>
      <c r="C60" s="223"/>
      <c r="D60" s="234"/>
      <c r="E60" s="224">
        <f>E54</f>
        <v>0</v>
      </c>
      <c r="F60" s="225">
        <f>A60-E60</f>
        <v>21</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21</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dF2n8nZSiKX6hg3+QmPFL+hWm4K6PcJ1zQnxmETYu1oAEc4RyPFo8tSXgQCvM3+sCh3spHYn6ag0CAP9hf1CHQ==" saltValue="dVxz+Kh9/J9d5BVfsFBsSQ==" spinCount="100000" sheet="1" formatRows="0" selectLockedCells="1"/>
  <dataConsolidate/>
  <mergeCells count="114">
    <mergeCell ref="G181:G182"/>
    <mergeCell ref="M181:N181"/>
    <mergeCell ref="B182:C182"/>
    <mergeCell ref="B192:C192"/>
    <mergeCell ref="B223:C223"/>
    <mergeCell ref="J13:Q17"/>
    <mergeCell ref="J18:Q24"/>
    <mergeCell ref="J25:Q31"/>
    <mergeCell ref="J32:Q38"/>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I9:J9"/>
    <mergeCell ref="N9:P9"/>
    <mergeCell ref="C10:D10"/>
    <mergeCell ref="L59:M59"/>
    <mergeCell ref="L60:M60"/>
    <mergeCell ref="L61:M61"/>
    <mergeCell ref="B64:C64"/>
    <mergeCell ref="D64:E64"/>
    <mergeCell ref="B65:C65"/>
    <mergeCell ref="A50:Q51"/>
    <mergeCell ref="L53:M53"/>
    <mergeCell ref="L54:M54"/>
    <mergeCell ref="L56:M56"/>
    <mergeCell ref="L57:M57"/>
    <mergeCell ref="L58:M58"/>
    <mergeCell ref="L48:P48"/>
    <mergeCell ref="I1:M1"/>
    <mergeCell ref="O1:P1"/>
    <mergeCell ref="R1:R3"/>
    <mergeCell ref="E7:P7"/>
    <mergeCell ref="C8:D8"/>
    <mergeCell ref="A46:Q46"/>
    <mergeCell ref="D47:E47"/>
    <mergeCell ref="J47:Q47"/>
    <mergeCell ref="B48:C48"/>
    <mergeCell ref="D48:E48"/>
    <mergeCell ref="G48:J48"/>
    <mergeCell ref="J39:Q43"/>
    <mergeCell ref="O10:P10"/>
    <mergeCell ref="A11:A12"/>
    <mergeCell ref="B11:B12"/>
    <mergeCell ref="C11:C12"/>
    <mergeCell ref="D11:G11"/>
    <mergeCell ref="H11:H12"/>
    <mergeCell ref="I11:I12"/>
    <mergeCell ref="J11:Q12"/>
    <mergeCell ref="E8:H8"/>
    <mergeCell ref="N8:P8"/>
    <mergeCell ref="A9:A10"/>
    <mergeCell ref="E9:H9"/>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671" priority="213">
      <formula>OR($C13="休暇",$C13="休日")</formula>
    </cfRule>
  </conditionalFormatting>
  <conditionalFormatting sqref="B13:B43">
    <cfRule type="expression" dxfId="670" priority="208">
      <formula>$B13="日"</formula>
    </cfRule>
    <cfRule type="expression" dxfId="669" priority="209">
      <formula>$B13="土"</formula>
    </cfRule>
  </conditionalFormatting>
  <conditionalFormatting sqref="B64 B68 F68 B71">
    <cfRule type="expression" dxfId="668" priority="35">
      <formula>OR($N$54="管理職",$N$54="裁量労働制",$N$54="固定残業制")</formula>
    </cfRule>
  </conditionalFormatting>
  <conditionalFormatting sqref="B64 B68 F68">
    <cfRule type="expression" dxfId="667" priority="3">
      <formula>OR($N$54="(大学・国研等)管理職",$N$54="(大学・国研等)裁量労働制")</formula>
    </cfRule>
  </conditionalFormatting>
  <conditionalFormatting sqref="B76">
    <cfRule type="expression" dxfId="666" priority="15">
      <formula>OR($N$54="管理職",$N$54="裁量労働制")</formula>
    </cfRule>
  </conditionalFormatting>
  <conditionalFormatting sqref="B77">
    <cfRule type="expression" dxfId="665" priority="29">
      <formula>OR($N$54="管理職",$N$54="裁量労働制")</formula>
    </cfRule>
  </conditionalFormatting>
  <conditionalFormatting sqref="B80">
    <cfRule type="expression" dxfId="664" priority="27">
      <formula>$N$54="固定残業制"</formula>
    </cfRule>
  </conditionalFormatting>
  <conditionalFormatting sqref="B83 B87 B90">
    <cfRule type="expression" dxfId="663" priority="24">
      <formula>$N$54="固定残業制"</formula>
    </cfRule>
  </conditionalFormatting>
  <conditionalFormatting sqref="B84 B88 B91">
    <cfRule type="expression" dxfId="662" priority="21">
      <formula>$N$54="固定残業制"</formula>
    </cfRule>
  </conditionalFormatting>
  <conditionalFormatting sqref="B65:C65 B69:C69 F69 B72:C72 B78:C78">
    <cfRule type="expression" dxfId="661" priority="9">
      <formula>OR($N$54="管理職",$N$54="裁量労働制")</formula>
    </cfRule>
  </conditionalFormatting>
  <conditionalFormatting sqref="B65:C65 B69:C69 F69 B72:C72">
    <cfRule type="expression" dxfId="660" priority="33">
      <formula>OR($N$54="管理職",$N$54="裁量労働制",$N$54="固定残業制")</formula>
    </cfRule>
  </conditionalFormatting>
  <conditionalFormatting sqref="B65:C65 B69:C69 F69">
    <cfRule type="expression" dxfId="659" priority="2">
      <formula>OR($N$54="(大学・国研等)管理職",$N$54="(大学・国研等)裁量労働制")</formula>
    </cfRule>
  </conditionalFormatting>
  <conditionalFormatting sqref="B69:D69">
    <cfRule type="expression" dxfId="658" priority="7">
      <formula>OR($N$54="管理職",$N$54="裁量労働制",$N$54="固定残業制",$N$54="(大学・国研等)管理職",$N$54="(大学・国研等)裁量労働制")</formula>
    </cfRule>
  </conditionalFormatting>
  <conditionalFormatting sqref="C64 F64:O64 C68 G68:O68 C71:N71">
    <cfRule type="expression" dxfId="657" priority="14">
      <formula>OR($N$54="管理職",$N$54="裁量労働制",$N$54="固定残業制")</formula>
    </cfRule>
  </conditionalFormatting>
  <conditionalFormatting sqref="C80:L80">
    <cfRule type="expression" dxfId="656" priority="25">
      <formula>$N$54="固定残業制"</formula>
    </cfRule>
  </conditionalFormatting>
  <conditionalFormatting sqref="C83:L83 C90:N90 C87:E87">
    <cfRule type="expression" dxfId="655" priority="18">
      <formula>$N$54="固定残業制"</formula>
    </cfRule>
  </conditionalFormatting>
  <conditionalFormatting sqref="C84:L84 C88:L88 C91:N91">
    <cfRule type="expression" dxfId="654" priority="19">
      <formula>$N$54="固定残業制"</formula>
    </cfRule>
  </conditionalFormatting>
  <conditionalFormatting sqref="C76:N76">
    <cfRule type="expression" dxfId="653" priority="34">
      <formula>OR($N$54="管理職",$N$54="裁量労働制")</formula>
    </cfRule>
  </conditionalFormatting>
  <conditionalFormatting sqref="C78:N78">
    <cfRule type="expression" dxfId="652" priority="32">
      <formula>OR($N$54="管理職",$N$54="裁量労働制")</formula>
    </cfRule>
  </conditionalFormatting>
  <conditionalFormatting sqref="C64:O64 C68 G68:O68">
    <cfRule type="expression" dxfId="651" priority="12">
      <formula>OR($N$54="管理職",$N$54="裁量労働制",$N$54="固定残業制",$N$54="(大学・国研等)管理職",$N$54="(大学・国研等)裁量労働制")</formula>
    </cfRule>
  </conditionalFormatting>
  <conditionalFormatting sqref="D65">
    <cfRule type="expression" dxfId="650" priority="1">
      <formula>OR($N$54="(大学・国研等)管理職",$N$54="(大学・国研等)裁量労働制")</formula>
    </cfRule>
  </conditionalFormatting>
  <conditionalFormatting sqref="D38:E39">
    <cfRule type="expression" dxfId="649" priority="38">
      <formula>OR($C38="休暇",$C38="休日")</formula>
    </cfRule>
  </conditionalFormatting>
  <conditionalFormatting sqref="D65:O65 C69 G69:O69 C72:N72">
    <cfRule type="expression" dxfId="648" priority="11">
      <formula>OR($N$54="管理職",$N$54="裁量労働制",$N$54="固定残業制")</formula>
    </cfRule>
  </conditionalFormatting>
  <conditionalFormatting sqref="D65:O65 C69 G69:O69">
    <cfRule type="expression" dxfId="647" priority="5">
      <formula>OR($N$54="(大学・国研等)管理職",$N$54="(大学・国研等)裁量労働制")</formula>
    </cfRule>
  </conditionalFormatting>
  <conditionalFormatting sqref="E10:F10">
    <cfRule type="expression" dxfId="646" priority="113">
      <formula>OR(I9="管理職/高プロ",I9="固定残業代有",I9="(大学・国研等)管理職/高プロ")</formula>
    </cfRule>
  </conditionalFormatting>
  <conditionalFormatting sqref="F83:L83 H90:N90">
    <cfRule type="expression" dxfId="645" priority="6">
      <formula>$N$54="固定残業制"</formula>
    </cfRule>
  </conditionalFormatting>
  <conditionalFormatting sqref="F87:L87">
    <cfRule type="expression" dxfId="644" priority="20">
      <formula>$N$54="固定残業制"</formula>
    </cfRule>
  </conditionalFormatting>
  <conditionalFormatting sqref="F77:N77">
    <cfRule type="expression" dxfId="643" priority="16">
      <formula>OR($N$54="管理職",$N$54="裁量労働制")</formula>
    </cfRule>
  </conditionalFormatting>
  <conditionalFormatting sqref="G10">
    <cfRule type="expression" dxfId="642" priority="115">
      <formula>OR($I$9="管理職/高プロ",$I$9="固定残業代有",$I$9="(大学・国研等)管理職/高プロ")</formula>
    </cfRule>
  </conditionalFormatting>
  <conditionalFormatting sqref="H2">
    <cfRule type="expression" dxfId="641" priority="202">
      <formula>COUNTA($F$1)=1</formula>
    </cfRule>
  </conditionalFormatting>
  <conditionalFormatting sqref="H10">
    <cfRule type="expression" dxfId="640" priority="111">
      <formula>OR($I$9="管理職/高プロ",$I$9="裁量",$I$9="固定残業代有",$I$9="(大学・国研等)裁量")</formula>
    </cfRule>
  </conditionalFormatting>
  <conditionalFormatting sqref="I9:J9">
    <cfRule type="expression" dxfId="639" priority="205">
      <formula>COUNTA($F$1)=1</formula>
    </cfRule>
  </conditionalFormatting>
  <conditionalFormatting sqref="I1:M1">
    <cfRule type="expression" dxfId="638" priority="207">
      <formula>$I$1&lt;&gt;"-"</formula>
    </cfRule>
  </conditionalFormatting>
  <conditionalFormatting sqref="J10">
    <cfRule type="expression" dxfId="637" priority="112">
      <formula>OR($I$9="管理職/高プロ",$I$9="裁量",$I$9="固定残業代有",$I$9="(大学・国研等)裁量")</formula>
    </cfRule>
  </conditionalFormatting>
  <conditionalFormatting sqref="K10">
    <cfRule type="expression" dxfId="636" priority="114">
      <formula>OR($I$9="裁量",$I$9="固定残業代有",$I$9="(大学・国研等)裁量")</formula>
    </cfRule>
  </conditionalFormatting>
  <conditionalFormatting sqref="M80">
    <cfRule type="expression" dxfId="635" priority="26">
      <formula>$N$54="固定残業制"</formula>
    </cfRule>
  </conditionalFormatting>
  <conditionalFormatting sqref="M83 M87 O90">
    <cfRule type="expression" dxfId="634" priority="23">
      <formula>$N$54="固定残業制"</formula>
    </cfRule>
  </conditionalFormatting>
  <conditionalFormatting sqref="M84 M88 O91">
    <cfRule type="expression" dxfId="633" priority="22">
      <formula>$N$54="固定残業制"</formula>
    </cfRule>
  </conditionalFormatting>
  <conditionalFormatting sqref="N10">
    <cfRule type="expression" dxfId="632" priority="116">
      <formula>OR($I$9="裁量",$I$9="固定残業代有",$I$9="(大学・国研等)裁量")</formula>
    </cfRule>
  </conditionalFormatting>
  <conditionalFormatting sqref="O10">
    <cfRule type="expression" dxfId="631" priority="117">
      <formula>OR($H$2="あり",$Q$2="あり")</formula>
    </cfRule>
  </conditionalFormatting>
  <conditionalFormatting sqref="O76">
    <cfRule type="expression" dxfId="630" priority="31">
      <formula>OR($N$54="管理職",$N$54="裁量労働制")</formula>
    </cfRule>
  </conditionalFormatting>
  <conditionalFormatting sqref="O77">
    <cfRule type="expression" dxfId="629" priority="10">
      <formula>OR(,$N$54="管理職",$N$54="裁量労働制")</formula>
    </cfRule>
  </conditionalFormatting>
  <conditionalFormatting sqref="O78">
    <cfRule type="expression" dxfId="628" priority="28">
      <formula>OR($N$54="管理職",$N$54="裁量労働制")</formula>
    </cfRule>
  </conditionalFormatting>
  <conditionalFormatting sqref="O80 O84 O88">
    <cfRule type="expression" dxfId="627" priority="17">
      <formula>$N$54="固定残業制"</formula>
    </cfRule>
  </conditionalFormatting>
  <conditionalFormatting sqref="P64 D68 O68:P68">
    <cfRule type="expression" dxfId="626" priority="4">
      <formula>OR($N$54="(大学・国研等)管理職",$N$54="(大学・国研等)裁量労働制")</formula>
    </cfRule>
  </conditionalFormatting>
  <conditionalFormatting sqref="P64 D68 P68 O71">
    <cfRule type="expression" dxfId="625" priority="13">
      <formula>OR($N$54="管理職",$N$54="裁量労働制",$N$54="固定残業制")</formula>
    </cfRule>
  </conditionalFormatting>
  <conditionalFormatting sqref="P65 P69 O72">
    <cfRule type="expression" dxfId="624" priority="8">
      <formula>OR($N$54="管理職",$N$54="裁量労働制",$N$54="固定残業制")</formula>
    </cfRule>
  </conditionalFormatting>
  <conditionalFormatting sqref="P65 P69">
    <cfRule type="expression" dxfId="623" priority="30">
      <formula>OR($N$54="管理職",$N$54="裁量労働制",$N$54="(大学・国研等)管理職",$N$54="(大学・国研等)裁量労働制")</formula>
    </cfRule>
  </conditionalFormatting>
  <conditionalFormatting sqref="Q2">
    <cfRule type="expression" dxfId="622" priority="203">
      <formula>COUNTA($F$1)=1</formula>
    </cfRule>
  </conditionalFormatting>
  <conditionalFormatting sqref="Q10">
    <cfRule type="expression" dxfId="621" priority="118">
      <formula>OR($H$2="あり",$Q$2="あり")</formula>
    </cfRule>
  </conditionalFormatting>
  <conditionalFormatting sqref="AI1">
    <cfRule type="expression" dxfId="617" priority="214">
      <formula>COUNTIF(AI2:AI26,"○")=COUNTA($AH$2:$AH$26)</formula>
    </cfRule>
  </conditionalFormatting>
  <dataValidations count="8">
    <dataValidation type="custom" allowBlank="1" showInputMessage="1" showErrorMessage="1" sqref="I20" xr:uid="{34A259A5-A442-4046-9549-E32E3127C169}">
      <formula1>IF($C20="休日",I20="",I20&gt;"*")</formula1>
    </dataValidation>
    <dataValidation type="list" allowBlank="1" showInputMessage="1" showErrorMessage="1" sqref="H2 Q2" xr:uid="{5C1E3074-110C-4641-9EB7-86E5CD92AB5E}">
      <formula1>"あり,なし"</formula1>
    </dataValidation>
    <dataValidation type="list" allowBlank="1" showInputMessage="1" showErrorMessage="1" sqref="F1:H1" xr:uid="{D6C08CBF-C8E4-4CA5-983C-16397562369F}">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75ED4CBF-FCD6-4DA1-B3E2-4B40A1612F5B}">
      <formula1>0</formula1>
    </dataValidation>
    <dataValidation type="time" allowBlank="1" showInputMessage="1" showErrorMessage="1" errorTitle="時刻を入力してください。" error="0:00から23:59までの時刻が入力できます。" sqref="H13:H43 F13:F43 D13:D43" xr:uid="{606E563F-53E6-49BF-8054-AAEF46FE59C1}">
      <formula1>0</formula1>
      <formula2>0.999988425925926</formula2>
    </dataValidation>
    <dataValidation type="list" allowBlank="1" showInputMessage="1" showErrorMessage="1" sqref="N55:P55" xr:uid="{E1C8B6F7-BD11-4DC1-83A5-25B5BC26D2D6}">
      <formula1>"管理職,裁量労働制,固定残業制,一般従業員,エフォート"</formula1>
    </dataValidation>
    <dataValidation type="list" imeMode="on" allowBlank="1" sqref="I9:J9" xr:uid="{C9FA5422-2A83-4091-96FA-9F237979D14A}">
      <formula1>"通常勤務,管理職/高プロ,裁量,固定残業代有,出向,(大学・国研等)管理職/高プロ,(大学・国研等)裁量,その他"</formula1>
    </dataValidation>
    <dataValidation type="list" allowBlank="1" showInputMessage="1" showErrorMessage="1" sqref="C13:C43" xr:uid="{0CADAB52-B261-457E-98F6-065E378CD7C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60" operator="containsText" id="{6F164378-CE1F-437E-9FF5-82892BCF6C94}">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201" operator="containsText" id="{B73460E6-EBEA-43D4-8505-4B873DD5D0AE}">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158" operator="containsText" id="{241A7163-AFB0-4765-A79A-AC84DF37DC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2450E0F7-1057-41F0-997E-C7E9DD5F9F19}">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E516-2624-4C4D-98C9-03C57568797E}">
  <dimension ref="A1:CZ248"/>
  <sheetViews>
    <sheetView showGridLines="0" view="pageBreakPreview" zoomScaleNormal="100" zoomScaleSheetLayoutView="100" workbookViewId="0">
      <pane ySplit="1" topLeftCell="A2" activePane="bottomLeft" state="frozen"/>
      <selection pane="bottomLeft" activeCell="E7" sqref="E7:P7"/>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173</v>
      </c>
      <c r="B1" s="342"/>
      <c r="C1" s="342"/>
      <c r="D1" s="342"/>
      <c r="E1" s="342"/>
      <c r="F1" s="343" t="s">
        <v>178</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IF($F$1="委託業務従事日誌","委託業務の名称：","補助事業の名称：")</f>
        <v>補助事業の名称：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IF($F$1="委託業務従事日誌","委託先等名称：","補助先等名称：")</f>
        <v>補助先等名称：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46023</v>
      </c>
      <c r="B13" s="45" t="str">
        <f>TEXT(A13,"aaa")</f>
        <v>木</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46024</v>
      </c>
      <c r="B14" s="46" t="str">
        <f>TEXT(A14,"aaa")</f>
        <v>金</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46025</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46026</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$16)=0),"○",AND(I16="",COUNTA($J$16)=1),IF(OR($I$16&lt;&gt;"",$I$17&lt;&gt;"",$I$18&lt;&gt;"",$I$19&lt;&gt;"",$I$20&lt;&gt;"",$I$21&lt;&gt;"",$I$22&lt;&gt;""),"○","△"),AND(I16&gt;0,COUNTA($J$16)=1),"○",AND(I16="-",COUNTA($J$16)=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46027</v>
      </c>
      <c r="B17" s="46" t="str">
        <f t="shared" si="2"/>
        <v>月</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$16)=0),"○",AND(I17="",COUNTA($J$16)=1),IF(OR($I$16&lt;&gt;"",$I$17&lt;&gt;"",$I$18&lt;&gt;"",$I$19&lt;&gt;"",$I$20&lt;&gt;"",$I$21&lt;&gt;"",$I$22&lt;&gt;""),"○","△"),AND(I17&gt;0,COUNTA($J$16)=1),"○",AND(I17="-",COUNTA($J$16)=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46028</v>
      </c>
      <c r="B18" s="47" t="str">
        <f t="shared" si="2"/>
        <v>火</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$16)=0),"○",AND(I18="",COUNTA($J$16)=1),IF(OR($I$16&lt;&gt;"",$I$17&lt;&gt;"",$I$18&lt;&gt;"",$I$19&lt;&gt;"",$I$20&lt;&gt;"",$I$21&lt;&gt;"",$I$22&lt;&gt;""),"○","△"),AND(I18&gt;0,COUNTA($J$16)=1),"○",AND(I18="-",COUNTA($J$16)=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46029</v>
      </c>
      <c r="B19" s="47" t="str">
        <f>TEXT(A19,"aaa")</f>
        <v>水</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$16)=0),"○",AND(I19="",COUNTA($J$16)=1),IF(OR($I$16&lt;&gt;"",$I$17&lt;&gt;"",$I$18&lt;&gt;"",$I$19&lt;&gt;"",$I$20&lt;&gt;"",$I$21&lt;&gt;"",$I$22&lt;&gt;""),"○","△"),AND(I19&gt;0,COUNTA($J$16)=1),"○",AND(I19="-",COUNTA($J$16)=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46030</v>
      </c>
      <c r="B20" s="46" t="str">
        <f>TEXT(A20,"aaa")</f>
        <v>木</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$16)=0),"○",AND(I20="",COUNTA($J$16)=1),IF(OR($I$16&lt;&gt;"",$I$17&lt;&gt;"",$I$18&lt;&gt;"",$I$19&lt;&gt;"",$I$20&lt;&gt;"",$I$21&lt;&gt;"",$I$22&lt;&gt;""),"○","△"),AND(I20&gt;0,COUNTA($J$16)=1),"○",AND(I20="-",COUNTA($J$16)=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46031</v>
      </c>
      <c r="B21" s="46" t="str">
        <f t="shared" ref="B21:B43" si="4">TEXT(A21,"aaa")</f>
        <v>金</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$16)=0),"○",AND(I21="",COUNTA($J$16)=1),IF(OR($I$16&lt;&gt;"",$I$17&lt;&gt;"",$I$18&lt;&gt;"",$I$19&lt;&gt;"",$I$20&lt;&gt;"",$I$21&lt;&gt;"",$I$22&lt;&gt;""),"○","△"),AND(I21&gt;0,COUNTA($J$16)=1),"○",AND(I21="-",COUNTA($J$16)=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46032</v>
      </c>
      <c r="B22" s="46" t="str">
        <f t="shared" si="4"/>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$16)=0),"○",AND(I22="",COUNTA($J$16)=1),IF(OR($I$16&lt;&gt;"",$I$17&lt;&gt;"",$I$18&lt;&gt;"",$I$19&lt;&gt;"",$I$20&lt;&gt;"",$I$21&lt;&gt;"",$I$22&lt;&gt;""),"○","△"),AND(I22&gt;0,COUNTA($J$16)=1),"○",AND(I22="-",COUNTA($J$16)=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46033</v>
      </c>
      <c r="B23" s="46" t="str">
        <f t="shared" si="4"/>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$23)=0),"○",AND(I23="",COUNTA($J$23)=1),IF(OR($I$23&lt;&gt;"",$I$24&lt;&gt;"",$I$25&lt;&gt;"",$I$26&lt;&gt;"",$I$27&lt;&gt;"",$I$28&lt;&gt;"",$I$29&lt;&gt;""),"○","△"),AND(I23&gt;0,COUNTA($J$23)=1),"○",AND(I23="-",COUNTA($J$23)=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46034</v>
      </c>
      <c r="B24" s="46" t="str">
        <f t="shared" si="4"/>
        <v>月</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$23)=0),"○",AND(I24="",COUNTA($J$23)=1),IF(OR($I$23&lt;&gt;"",$I$24&lt;&gt;"",$I$25&lt;&gt;"",$I$26&lt;&gt;"",$I$27&lt;&gt;"",$I$28&lt;&gt;"",$I$29&lt;&gt;""),"○","△"),AND(I24&gt;0,COUNTA($J$23)=1),"○",AND(I24="-",COUNTA($J$23)=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46035</v>
      </c>
      <c r="B25" s="46" t="str">
        <f t="shared" si="4"/>
        <v>火</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$23)=0),"○",AND(I25="",COUNTA($J$23)=1),IF(OR($I$23&lt;&gt;"",$I$24&lt;&gt;"",$I$25&lt;&gt;"",$I$26&lt;&gt;"",$I$27&lt;&gt;"",$I$28&lt;&gt;"",$I$29&lt;&gt;""),"○","△"),AND(I25&gt;0,COUNTA($J$23)=1),"○",AND(I25="-",COUNTA($J$23)=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46036</v>
      </c>
      <c r="B26" s="46" t="str">
        <f t="shared" si="4"/>
        <v>水</v>
      </c>
      <c r="C26" s="95" t="s">
        <v>125</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$23)=0),"○",AND(I26="",COUNTA($J$23)=1),IF(OR($I$23&lt;&gt;"",$I$24&lt;&gt;"",$I$25&lt;&gt;"",$I$26&lt;&gt;"",$I$27&lt;&gt;"",$I$28&lt;&gt;"",$I$29&lt;&gt;""),"○","△"),AND(I26&gt;0,COUNTA($J$23)=1),"○",AND(I26="-",COUNTA($J$23)=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46037</v>
      </c>
      <c r="B27" s="46" t="str">
        <f t="shared" si="4"/>
        <v>木</v>
      </c>
      <c r="C27" s="95" t="s">
        <v>125</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$23)=0),"○",AND(I27="",COUNTA($J$23)=1),IF(OR($I$23&lt;&gt;"",$I$24&lt;&gt;"",$I$25&lt;&gt;"",$I$26&lt;&gt;"",$I$27&lt;&gt;"",$I$28&lt;&gt;"",$I$29&lt;&gt;""),"○","△"),AND(I27&gt;0,COUNTA($J$23)=1),"○",AND(I27="-",COUNTA($J$23)=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46038</v>
      </c>
      <c r="B28" s="46" t="str">
        <f t="shared" si="4"/>
        <v>金</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$23)=0),"○",AND(I28="",COUNTA($J$23)=1),IF(OR($I$23&lt;&gt;"",$I$24&lt;&gt;"",$I$25&lt;&gt;"",$I$26&lt;&gt;"",$I$27&lt;&gt;"",$I$28&lt;&gt;"",$I$29&lt;&gt;""),"○","△"),AND(I28&gt;0,COUNTA($J$23)=1),"○",AND(I28="-",COUNTA($J$23)=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46039</v>
      </c>
      <c r="B29" s="46" t="str">
        <f t="shared" si="4"/>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$23)=0),"○",AND(I29="",COUNTA($J$23)=1),IF(OR($I$23&lt;&gt;"",$I$24&lt;&gt;"",$I$25&lt;&gt;"",$I$26&lt;&gt;"",$I$27&lt;&gt;"",$I$28&lt;&gt;"",$I$29&lt;&gt;""),"○","△"),AND(I29&gt;0,COUNTA($J$23)=1),"○",AND(I29="-",COUNTA($J$23)=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46040</v>
      </c>
      <c r="B30" s="46" t="str">
        <f t="shared" si="4"/>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$30)=0),"○",AND(I30="",COUNTA($J$30)=1),IF(OR($I$30&lt;&gt;"",$I$31&lt;&gt;"",$I$32&lt;&gt;"",$I$33&lt;&gt;"",$I$34&lt;&gt;"",$I$35&lt;&gt;"",$I$36&lt;&gt;""),"○","△"),AND(I30&gt;0,COUNTA($J$30)=1),"○",AND(I30="-",COUNTA($J$30)=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46041</v>
      </c>
      <c r="B31" s="46" t="str">
        <f t="shared" si="4"/>
        <v>月</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$30)=0),"○",AND(I31="",COUNTA($J$30)=1),IF(OR($I$30&lt;&gt;"",$I$31&lt;&gt;"",$I$32&lt;&gt;"",$I$33&lt;&gt;"",$I$34&lt;&gt;"",$I$35&lt;&gt;"",$I$36&lt;&gt;""),"○","△"),AND(I31&gt;0,COUNTA($J$30)=1),"○",AND(I31="-",COUNTA($J$30)=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46042</v>
      </c>
      <c r="B32" s="46" t="str">
        <f t="shared" si="4"/>
        <v>火</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$30)=0),"○",AND(I32="",COUNTA($J$30)=1),IF(OR($I$30&lt;&gt;"",$I$31&lt;&gt;"",$I$32&lt;&gt;"",$I$33&lt;&gt;"",$I$34&lt;&gt;"",$I$35&lt;&gt;"",$I$36&lt;&gt;""),"○","△"),AND(I32&gt;0,COUNTA($J$30)=1),"○",AND(I32="-",COUNTA($J$30)=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46043</v>
      </c>
      <c r="B33" s="46" t="str">
        <f t="shared" si="4"/>
        <v>水</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$30)=0),"○",AND(I33="",COUNTA($J$30)=1),IF(OR($I$30&lt;&gt;"",$I$31&lt;&gt;"",$I$32&lt;&gt;"",$I$33&lt;&gt;"",$I$34&lt;&gt;"",$I$35&lt;&gt;"",$I$36&lt;&gt;""),"○","△"),AND(I33&gt;0,COUNTA($J$30)=1),"○",AND(I33="-",COUNTA($J$30)=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46044</v>
      </c>
      <c r="B34" s="46" t="str">
        <f t="shared" si="4"/>
        <v>木</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$30)=0),"○",AND(I34="",COUNTA($J$30)=1),IF(OR($I$30&lt;&gt;"",$I$31&lt;&gt;"",$I$32&lt;&gt;"",$I$33&lt;&gt;"",$I$34&lt;&gt;"",$I$35&lt;&gt;"",$I$36&lt;&gt;""),"○","△"),AND(I34&gt;0,COUNTA($J$30)=1),"○",AND(I34="-",COUNTA($J$30)=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46045</v>
      </c>
      <c r="B35" s="46" t="str">
        <f t="shared" si="4"/>
        <v>金</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$30)=0),"○",AND(I35="",COUNTA($J$30)=1),IF(OR($I$30&lt;&gt;"",$I$31&lt;&gt;"",$I$32&lt;&gt;"",$I$33&lt;&gt;"",$I$34&lt;&gt;"",$I$35&lt;&gt;"",$I$36&lt;&gt;""),"○","△"),AND(I35&gt;0,COUNTA($J$30)=1),"○",AND(I35="-",COUNTA($J$30)=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46046</v>
      </c>
      <c r="B36" s="46" t="str">
        <f t="shared" si="4"/>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$30)=0),"○",AND(I36="",COUNTA($J$30)=1),IF(OR($I$30&lt;&gt;"",$I$31&lt;&gt;"",$I$32&lt;&gt;"",$I$33&lt;&gt;"",$I$34&lt;&gt;"",$I$35&lt;&gt;"",$I$36&lt;&gt;""),"○","△"),AND(I36&gt;0,COUNTA($J$30)=1),"○",AND(I36="-",COUNTA($J$30)=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46047</v>
      </c>
      <c r="B37" s="46" t="str">
        <f t="shared" si="4"/>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$37)=0),"○",AND(I37="",COUNTA($J$37)=1),IF(OR($I$37&lt;&gt;"",$I$38&lt;&gt;"",$I$39&lt;&gt;"",$I$40&lt;&gt;"",$I$41&lt;&gt;"",$I$42&lt;&gt;"",$I$43&lt;&gt;""),"○","△"),AND(I37&gt;0,COUNTA($J$37)=1),"○",AND(I37="-",COUNTA($J$37)=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46048</v>
      </c>
      <c r="B38" s="46" t="str">
        <f t="shared" si="4"/>
        <v>月</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$37)=0),"○",AND(I38="",COUNTA($J$37)=1),IF(OR($I$37&lt;&gt;"",$I$38&lt;&gt;"",$I$39&lt;&gt;"",$I$40&lt;&gt;"",$I$41&lt;&gt;"",$I$42&lt;&gt;"",$I$43&lt;&gt;""),"○","△"),AND(I38&gt;0,COUNTA($J$37)=1),"○",AND(I38="-",COUNTA($J$37)=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46049</v>
      </c>
      <c r="B39" s="46" t="str">
        <f t="shared" si="4"/>
        <v>火</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$37)=0),"○",AND(I39="",COUNTA($J$37)=1),IF(OR($I$37&lt;&gt;"",$I$38&lt;&gt;"",$I$39&lt;&gt;"",$I$40&lt;&gt;"",$I$41&lt;&gt;"",$I$42&lt;&gt;"",$I$43&lt;&gt;""),"○","△"),AND(I39&gt;0,COUNTA($J$37)=1),"○",AND(I39="-",COUNTA($J$37)=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46050</v>
      </c>
      <c r="B40" s="46" t="str">
        <f t="shared" si="4"/>
        <v>水</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$37)=0),"○",AND(I40="",COUNTA($J$37)=1),IF(OR($I$37&lt;&gt;"",$I$38&lt;&gt;"",$I$39&lt;&gt;"",$I$40&lt;&gt;"",$I$41&lt;&gt;"",$I$42&lt;&gt;"",$I$43&lt;&gt;""),"○","△"),AND(I40&gt;0,COUNTA($J$37)=1),"○",AND(I40="-",COUNTA($J$37)=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46051</v>
      </c>
      <c r="B41" s="46" t="str">
        <f t="shared" si="4"/>
        <v>木</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$37)=0),"○",AND(I41="",COUNTA($J$37)=1),IF(OR($I$37&lt;&gt;"",$I$38&lt;&gt;"",$I$39&lt;&gt;"",$I$40&lt;&gt;"",$I$41&lt;&gt;"",$I$42&lt;&gt;"",$I$43&lt;&gt;""),"○","△"),AND(I41&gt;0,COUNTA($J$37)=1),"○",AND(I41="-",COUNTA($J$37)=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46052</v>
      </c>
      <c r="B42" s="46" t="str">
        <f t="shared" si="4"/>
        <v>金</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$37)=0),"○",AND(I42="",COUNTA($J$37)=1),IF(OR($I$37&lt;&gt;"",$I$38&lt;&gt;"",$I$39&lt;&gt;"",$I$40&lt;&gt;"",$I$41&lt;&gt;"",$I$42&lt;&gt;"",$I$43&lt;&gt;""),"○","△"),AND(I42&gt;0,COUNTA($J$37)=1),"○",AND(I42="-",COUNTA($J$37)=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f>IF(DAY(A40+3)&lt;4,"",A40+3)</f>
        <v>46053</v>
      </c>
      <c r="B43" s="48" t="str">
        <f t="shared" si="4"/>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$37)=0),"○",AND(I43="",COUNTA($J$37)=1),IF(OR($I$37&lt;&gt;"",$I$38&lt;&gt;"",$I$39&lt;&gt;"",$I$40&lt;&gt;"",$I$41&lt;&gt;"",$I$42&lt;&gt;"",$I$43&lt;&gt;""),"○","△"),AND(I43&gt;0,COUNTA($J$37)=1),"○",AND(I43="-",COUNTA($J$37)=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liYYi4Y+fGnwMc5OllrG+e5fAOirRs37BSfBXNKVbdQ/1zZFyER22XfrzSeH1yrXZUt9U6U8tUONxPpWpKXSMg==" saltValue="8JybNyza0cRV2tJZoh8yaA=="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0:Q36"/>
    <mergeCell ref="J37: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5"/>
    <mergeCell ref="J16:Q22"/>
    <mergeCell ref="J23:Q29"/>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167" priority="91">
      <formula>OR($C13="休暇",$C13="休日")</formula>
    </cfRule>
  </conditionalFormatting>
  <conditionalFormatting sqref="B13:B43">
    <cfRule type="expression" dxfId="166" priority="89">
      <formula>$B13="日"</formula>
    </cfRule>
    <cfRule type="expression" dxfId="165" priority="90">
      <formula>$B13="土"</formula>
    </cfRule>
  </conditionalFormatting>
  <conditionalFormatting sqref="B64 B68 F68 B71">
    <cfRule type="expression" dxfId="164" priority="35">
      <formula>OR($N$54="管理職",$N$54="裁量労働制",$N$54="固定残業制")</formula>
    </cfRule>
  </conditionalFormatting>
  <conditionalFormatting sqref="B64 B68 F68">
    <cfRule type="expression" dxfId="163" priority="3">
      <formula>OR($N$54="(大学・国研等)管理職",$N$54="(大学・国研等)裁量労働制")</formula>
    </cfRule>
  </conditionalFormatting>
  <conditionalFormatting sqref="B76">
    <cfRule type="expression" dxfId="162" priority="15">
      <formula>OR($N$54="管理職",$N$54="裁量労働制")</formula>
    </cfRule>
  </conditionalFormatting>
  <conditionalFormatting sqref="B77">
    <cfRule type="expression" dxfId="161" priority="29">
      <formula>OR($N$54="管理職",$N$54="裁量労働制")</formula>
    </cfRule>
  </conditionalFormatting>
  <conditionalFormatting sqref="B80">
    <cfRule type="expression" dxfId="160" priority="27">
      <formula>$N$54="固定残業制"</formula>
    </cfRule>
  </conditionalFormatting>
  <conditionalFormatting sqref="B83 B87 B90">
    <cfRule type="expression" dxfId="159" priority="24">
      <formula>$N$54="固定残業制"</formula>
    </cfRule>
  </conditionalFormatting>
  <conditionalFormatting sqref="B84 B88 B91">
    <cfRule type="expression" dxfId="158" priority="21">
      <formula>$N$54="固定残業制"</formula>
    </cfRule>
  </conditionalFormatting>
  <conditionalFormatting sqref="B65:C65 B69:C69 F69 B72:C72 B78:C78">
    <cfRule type="expression" dxfId="157" priority="9">
      <formula>OR($N$54="管理職",$N$54="裁量労働制")</formula>
    </cfRule>
  </conditionalFormatting>
  <conditionalFormatting sqref="B65:C65 B69:C69 F69 B72:C72">
    <cfRule type="expression" dxfId="156" priority="33">
      <formula>OR($N$54="管理職",$N$54="裁量労働制",$N$54="固定残業制")</formula>
    </cfRule>
  </conditionalFormatting>
  <conditionalFormatting sqref="B65:C65 B69:C69 F69">
    <cfRule type="expression" dxfId="155" priority="2">
      <formula>OR($N$54="(大学・国研等)管理職",$N$54="(大学・国研等)裁量労働制")</formula>
    </cfRule>
  </conditionalFormatting>
  <conditionalFormatting sqref="B69:D69">
    <cfRule type="expression" dxfId="154" priority="7">
      <formula>OR($N$54="管理職",$N$54="裁量労働制",$N$54="固定残業制",$N$54="(大学・国研等)管理職",$N$54="(大学・国研等)裁量労働制")</formula>
    </cfRule>
  </conditionalFormatting>
  <conditionalFormatting sqref="C64 F64:O64 C68 G68:O68 C71:N71">
    <cfRule type="expression" dxfId="153" priority="14">
      <formula>OR($N$54="管理職",$N$54="裁量労働制",$N$54="固定残業制")</formula>
    </cfRule>
  </conditionalFormatting>
  <conditionalFormatting sqref="C80:L80">
    <cfRule type="expression" dxfId="152" priority="25">
      <formula>$N$54="固定残業制"</formula>
    </cfRule>
  </conditionalFormatting>
  <conditionalFormatting sqref="C83:L83 C90:N90 C87:E87">
    <cfRule type="expression" dxfId="151" priority="18">
      <formula>$N$54="固定残業制"</formula>
    </cfRule>
  </conditionalFormatting>
  <conditionalFormatting sqref="C84:L84 C88:L88 C91:N91">
    <cfRule type="expression" dxfId="150" priority="19">
      <formula>$N$54="固定残業制"</formula>
    </cfRule>
  </conditionalFormatting>
  <conditionalFormatting sqref="C76:N76">
    <cfRule type="expression" dxfId="149" priority="34">
      <formula>OR($N$54="管理職",$N$54="裁量労働制")</formula>
    </cfRule>
  </conditionalFormatting>
  <conditionalFormatting sqref="C78:N78">
    <cfRule type="expression" dxfId="148" priority="32">
      <formula>OR($N$54="管理職",$N$54="裁量労働制")</formula>
    </cfRule>
  </conditionalFormatting>
  <conditionalFormatting sqref="C64:O64 C68 G68:O68">
    <cfRule type="expression" dxfId="147" priority="12">
      <formula>OR($N$54="管理職",$N$54="裁量労働制",$N$54="固定残業制",$N$54="(大学・国研等)管理職",$N$54="(大学・国研等)裁量労働制")</formula>
    </cfRule>
  </conditionalFormatting>
  <conditionalFormatting sqref="D65">
    <cfRule type="expression" dxfId="146" priority="1">
      <formula>OR($N$54="(大学・国研等)管理職",$N$54="(大学・国研等)裁量労働制")</formula>
    </cfRule>
  </conditionalFormatting>
  <conditionalFormatting sqref="D38:E39">
    <cfRule type="expression" dxfId="145" priority="37">
      <formula>OR($C38="休暇",$C38="休日")</formula>
    </cfRule>
  </conditionalFormatting>
  <conditionalFormatting sqref="D65:O65 C69 G69:O69 C72:N72">
    <cfRule type="expression" dxfId="144" priority="11">
      <formula>OR($N$54="管理職",$N$54="裁量労働制",$N$54="固定残業制")</formula>
    </cfRule>
  </conditionalFormatting>
  <conditionalFormatting sqref="D65:O65 C69 G69:O69">
    <cfRule type="expression" dxfId="143" priority="5">
      <formula>OR($N$54="(大学・国研等)管理職",$N$54="(大学・国研等)裁量労働制")</formula>
    </cfRule>
  </conditionalFormatting>
  <conditionalFormatting sqref="E10:F10">
    <cfRule type="expression" dxfId="142" priority="76">
      <formula>OR(I9="管理職/高プロ",I9="固定残業代有",I9="(大学・国研等)管理職/高プロ")</formula>
    </cfRule>
  </conditionalFormatting>
  <conditionalFormatting sqref="F83:L83 H90:N90">
    <cfRule type="expression" dxfId="141" priority="6">
      <formula>$N$54="固定残業制"</formula>
    </cfRule>
  </conditionalFormatting>
  <conditionalFormatting sqref="F87:L87">
    <cfRule type="expression" dxfId="140" priority="20">
      <formula>$N$54="固定残業制"</formula>
    </cfRule>
  </conditionalFormatting>
  <conditionalFormatting sqref="F77:N77">
    <cfRule type="expression" dxfId="139" priority="16">
      <formula>OR($N$54="管理職",$N$54="裁量労働制")</formula>
    </cfRule>
  </conditionalFormatting>
  <conditionalFormatting sqref="G10">
    <cfRule type="expression" dxfId="138" priority="78">
      <formula>OR($I$9="管理職/高プロ",$I$9="固定残業代有",$I$9="(大学・国研等)管理職/高プロ")</formula>
    </cfRule>
  </conditionalFormatting>
  <conditionalFormatting sqref="H2">
    <cfRule type="expression" dxfId="137" priority="85">
      <formula>COUNTA($F$1)=1</formula>
    </cfRule>
  </conditionalFormatting>
  <conditionalFormatting sqref="H10">
    <cfRule type="expression" dxfId="136" priority="74">
      <formula>OR($I$9="管理職/高プロ",$I$9="裁量",$I$9="固定残業代有",$I$9="(大学・国研等)裁量")</formula>
    </cfRule>
  </conditionalFormatting>
  <conditionalFormatting sqref="I9:J9">
    <cfRule type="expression" dxfId="135" priority="87">
      <formula>COUNTA($F$1)=1</formula>
    </cfRule>
  </conditionalFormatting>
  <conditionalFormatting sqref="I1:M1">
    <cfRule type="expression" dxfId="134" priority="88">
      <formula>$I$1&lt;&gt;"-"</formula>
    </cfRule>
  </conditionalFormatting>
  <conditionalFormatting sqref="J10">
    <cfRule type="expression" dxfId="133" priority="75">
      <formula>OR($I$9="管理職/高プロ",$I$9="裁量",$I$9="固定残業代有",$I$9="(大学・国研等)裁量")</formula>
    </cfRule>
  </conditionalFormatting>
  <conditionalFormatting sqref="K10">
    <cfRule type="expression" dxfId="132" priority="77">
      <formula>OR($I$9="裁量",$I$9="固定残業代有",$I$9="(大学・国研等)裁量")</formula>
    </cfRule>
  </conditionalFormatting>
  <conditionalFormatting sqref="M80">
    <cfRule type="expression" dxfId="131" priority="26">
      <formula>$N$54="固定残業制"</formula>
    </cfRule>
  </conditionalFormatting>
  <conditionalFormatting sqref="M83 M87 O90">
    <cfRule type="expression" dxfId="130" priority="23">
      <formula>$N$54="固定残業制"</formula>
    </cfRule>
  </conditionalFormatting>
  <conditionalFormatting sqref="M84 M88 O91">
    <cfRule type="expression" dxfId="129" priority="22">
      <formula>$N$54="固定残業制"</formula>
    </cfRule>
  </conditionalFormatting>
  <conditionalFormatting sqref="N10">
    <cfRule type="expression" dxfId="128" priority="79">
      <formula>OR($I$9="裁量",$I$9="固定残業代有",$I$9="(大学・国研等)裁量")</formula>
    </cfRule>
  </conditionalFormatting>
  <conditionalFormatting sqref="O10">
    <cfRule type="expression" dxfId="127" priority="80">
      <formula>OR($H$2="あり",$Q$2="あり")</formula>
    </cfRule>
  </conditionalFormatting>
  <conditionalFormatting sqref="O76">
    <cfRule type="expression" dxfId="126" priority="31">
      <formula>OR($N$54="管理職",$N$54="裁量労働制")</formula>
    </cfRule>
  </conditionalFormatting>
  <conditionalFormatting sqref="O77">
    <cfRule type="expression" dxfId="125" priority="10">
      <formula>OR(,$N$54="管理職",$N$54="裁量労働制")</formula>
    </cfRule>
  </conditionalFormatting>
  <conditionalFormatting sqref="O78">
    <cfRule type="expression" dxfId="124" priority="28">
      <formula>OR($N$54="管理職",$N$54="裁量労働制")</formula>
    </cfRule>
  </conditionalFormatting>
  <conditionalFormatting sqref="O80 O84 O88">
    <cfRule type="expression" dxfId="123" priority="17">
      <formula>$N$54="固定残業制"</formula>
    </cfRule>
  </conditionalFormatting>
  <conditionalFormatting sqref="P64 D68 O68:P68">
    <cfRule type="expression" dxfId="122" priority="4">
      <formula>OR($N$54="(大学・国研等)管理職",$N$54="(大学・国研等)裁量労働制")</formula>
    </cfRule>
  </conditionalFormatting>
  <conditionalFormatting sqref="P64 D68 P68 O71">
    <cfRule type="expression" dxfId="121" priority="13">
      <formula>OR($N$54="管理職",$N$54="裁量労働制",$N$54="固定残業制")</formula>
    </cfRule>
  </conditionalFormatting>
  <conditionalFormatting sqref="P65 P69 O72">
    <cfRule type="expression" dxfId="120" priority="8">
      <formula>OR($N$54="管理職",$N$54="裁量労働制",$N$54="固定残業制")</formula>
    </cfRule>
  </conditionalFormatting>
  <conditionalFormatting sqref="P65 P69">
    <cfRule type="expression" dxfId="119" priority="30">
      <formula>OR($N$54="管理職",$N$54="裁量労働制",$N$54="(大学・国研等)管理職",$N$54="(大学・国研等)裁量労働制")</formula>
    </cfRule>
  </conditionalFormatting>
  <conditionalFormatting sqref="Q2">
    <cfRule type="expression" dxfId="118" priority="86">
      <formula>COUNTA($F$1)=1</formula>
    </cfRule>
  </conditionalFormatting>
  <conditionalFormatting sqref="Q10">
    <cfRule type="expression" dxfId="117" priority="81">
      <formula>OR($H$2="あり",$Q$2="あり")</formula>
    </cfRule>
  </conditionalFormatting>
  <conditionalFormatting sqref="AI1">
    <cfRule type="expression" dxfId="113" priority="92">
      <formula>COUNTIF(AI2:AI26,"○")=COUNTA($AH$2:$AH$26)</formula>
    </cfRule>
  </conditionalFormatting>
  <dataValidations count="8">
    <dataValidation type="custom" allowBlank="1" showInputMessage="1" showErrorMessage="1" sqref="I20" xr:uid="{D7EB8DA3-4917-424D-97E0-5D1EA47137DC}">
      <formula1>IF($C20="休日",I20="",I20&gt;"*")</formula1>
    </dataValidation>
    <dataValidation type="list" allowBlank="1" showInputMessage="1" showErrorMessage="1" sqref="H2 Q2" xr:uid="{73478EC8-F1F4-47E6-9D1D-20678D8439A1}">
      <formula1>"あり,なし"</formula1>
    </dataValidation>
    <dataValidation type="list" allowBlank="1" showInputMessage="1" showErrorMessage="1" sqref="F1:H1" xr:uid="{F403A9CC-7119-4E43-9D5E-663133696A39}">
      <formula1>"委託業務従事日誌,補助事業従事日誌"</formula1>
    </dataValidation>
    <dataValidation type="time" operator="greaterThan" allowBlank="1" showInputMessage="1" showErrorMessage="1" errorTitle="時刻を入力して下さい。" error="0:01以上の時刻を入力して下さい。" sqref="G13:G43 E13:E43" xr:uid="{A158944E-F051-432A-B2D2-B06E7C7515DF}">
      <formula1>0</formula1>
    </dataValidation>
    <dataValidation type="time" allowBlank="1" showInputMessage="1" showErrorMessage="1" errorTitle="時刻を入力してください。" error="0:00から23:59までの時刻が入力できます。" sqref="H13:H43 F13:F43 D13:D43" xr:uid="{94562C6B-1F5B-4D31-86C9-787ACD6252A1}">
      <formula1>0</formula1>
      <formula2>0.999988425925926</formula2>
    </dataValidation>
    <dataValidation type="list" allowBlank="1" showInputMessage="1" showErrorMessage="1" sqref="N55:P55" xr:uid="{F265FB06-AB86-479C-A05F-B644D2438237}">
      <formula1>"管理職,裁量労働制,固定残業制,一般従業員,エフォート"</formula1>
    </dataValidation>
    <dataValidation type="list" imeMode="on" allowBlank="1" sqref="I9:J9" xr:uid="{B5BED29E-6F02-42CC-857D-9CB5139DB8EF}">
      <formula1>"通常勤務,管理職/高プロ,裁量,固定残業代有,出向,(大学・国研等)管理職/高プロ,(大学・国研等)裁量,その他"</formula1>
    </dataValidation>
    <dataValidation type="list" allowBlank="1" showInputMessage="1" showErrorMessage="1" sqref="C13:C43" xr:uid="{FA566E63-FFFB-4A1B-B75B-124BCF427529}">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742FBE3F-A50A-4F94-8AF9-D0408D3B8C23}">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587A8F21-EDCA-4E20-A96F-854376CF4C55}">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0D3DBE97-E49A-4D2A-958D-108365D6B67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B8C198C2-98A0-4080-9172-B8A5D491DAA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8122-6098-48A5-B857-E3BE226DA4C3}">
  <dimension ref="A1:CZ248"/>
  <sheetViews>
    <sheetView showGridLines="0" view="pageBreakPreview" zoomScaleNormal="100" zoomScaleSheetLayoutView="100" workbookViewId="0">
      <pane ySplit="1" topLeftCell="A2" activePane="bottomLeft" state="frozen"/>
      <selection pane="bottomLeft" activeCell="E5" sqref="E5:P5"/>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174</v>
      </c>
      <c r="B1" s="342"/>
      <c r="C1" s="342"/>
      <c r="D1" s="342"/>
      <c r="E1" s="342"/>
      <c r="F1" s="343" t="s">
        <v>178</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IF($F$1="委託業務従事日誌","委託業務の名称：","補助事業の名称：")</f>
        <v>補助事業の名称：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IF($F$1="委託業務従事日誌","委託先等名称：","補助先等名称：")</f>
        <v>補助先等名称：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18</v>
      </c>
      <c r="C10" s="395" t="str">
        <f>"←稼働"&amp;F54&amp;"日
 + "&amp;"休暇"&amp;E54&amp;"日"</f>
        <v>←稼働18日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46054</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46055</v>
      </c>
      <c r="B14" s="46" t="str">
        <f>TEXT(A14,"aaa")</f>
        <v>月</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46056</v>
      </c>
      <c r="B15" s="46" t="str">
        <f t="shared" ref="B15:B18" si="2">TEXT(A15,"aaa")</f>
        <v>火</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46057</v>
      </c>
      <c r="B16" s="46" t="str">
        <f t="shared" si="2"/>
        <v>水</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46058</v>
      </c>
      <c r="B17" s="46" t="str">
        <f t="shared" si="2"/>
        <v>木</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67"/>
      <c r="K17" s="368"/>
      <c r="L17" s="368"/>
      <c r="M17" s="368"/>
      <c r="N17" s="368"/>
      <c r="O17" s="368"/>
      <c r="P17" s="368"/>
      <c r="Q17" s="36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46059</v>
      </c>
      <c r="B18" s="47" t="str">
        <f t="shared" si="2"/>
        <v>金</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67"/>
      <c r="K18" s="368"/>
      <c r="L18" s="368"/>
      <c r="M18" s="368"/>
      <c r="N18" s="368"/>
      <c r="O18" s="368"/>
      <c r="P18" s="368"/>
      <c r="Q18" s="36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46060</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49"/>
      <c r="K19" s="450"/>
      <c r="L19" s="450"/>
      <c r="M19" s="450"/>
      <c r="N19" s="450"/>
      <c r="O19" s="450"/>
      <c r="P19" s="450"/>
      <c r="Q19" s="45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46061</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9"/>
      <c r="K20" s="453"/>
      <c r="L20" s="453"/>
      <c r="M20" s="453"/>
      <c r="N20" s="453"/>
      <c r="O20" s="453"/>
      <c r="P20" s="453"/>
      <c r="Q20" s="45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46062</v>
      </c>
      <c r="B21" s="46" t="str">
        <f t="shared" ref="B21:B43" si="4">TEXT(A21,"aaa")</f>
        <v>月</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55"/>
      <c r="K21" s="456"/>
      <c r="L21" s="456"/>
      <c r="M21" s="456"/>
      <c r="N21" s="456"/>
      <c r="O21" s="456"/>
      <c r="P21" s="456"/>
      <c r="Q21" s="457"/>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46063</v>
      </c>
      <c r="B22" s="46" t="str">
        <f t="shared" si="4"/>
        <v>火</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455"/>
      <c r="K22" s="456"/>
      <c r="L22" s="456"/>
      <c r="M22" s="456"/>
      <c r="N22" s="456"/>
      <c r="O22" s="456"/>
      <c r="P22" s="456"/>
      <c r="Q22" s="457"/>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46064</v>
      </c>
      <c r="B23" s="46" t="str">
        <f t="shared" si="4"/>
        <v>水</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55"/>
      <c r="K23" s="456"/>
      <c r="L23" s="456"/>
      <c r="M23" s="456"/>
      <c r="N23" s="456"/>
      <c r="O23" s="456"/>
      <c r="P23" s="456"/>
      <c r="Q23" s="457"/>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46065</v>
      </c>
      <c r="B24" s="46" t="str">
        <f t="shared" si="4"/>
        <v>木</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55"/>
      <c r="K24" s="456"/>
      <c r="L24" s="456"/>
      <c r="M24" s="456"/>
      <c r="N24" s="456"/>
      <c r="O24" s="456"/>
      <c r="P24" s="456"/>
      <c r="Q24" s="457"/>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46066</v>
      </c>
      <c r="B25" s="46" t="str">
        <f t="shared" si="4"/>
        <v>金</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455"/>
      <c r="K25" s="456"/>
      <c r="L25" s="456"/>
      <c r="M25" s="456"/>
      <c r="N25" s="456"/>
      <c r="O25" s="456"/>
      <c r="P25" s="456"/>
      <c r="Q25" s="45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46067</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58"/>
      <c r="K26" s="459"/>
      <c r="L26" s="459"/>
      <c r="M26" s="459"/>
      <c r="N26" s="459"/>
      <c r="O26" s="459"/>
      <c r="P26" s="459"/>
      <c r="Q26" s="46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46068</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80"/>
      <c r="K27" s="453"/>
      <c r="L27" s="453"/>
      <c r="M27" s="453"/>
      <c r="N27" s="453"/>
      <c r="O27" s="453"/>
      <c r="P27" s="453"/>
      <c r="Q27" s="45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46069</v>
      </c>
      <c r="B28" s="46" t="str">
        <f t="shared" si="4"/>
        <v>月</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46070</v>
      </c>
      <c r="B29" s="46" t="str">
        <f t="shared" si="4"/>
        <v>火</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46071</v>
      </c>
      <c r="B30" s="46" t="str">
        <f t="shared" si="4"/>
        <v>水</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46072</v>
      </c>
      <c r="B31" s="46" t="str">
        <f t="shared" si="4"/>
        <v>木</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55"/>
      <c r="K31" s="456"/>
      <c r="L31" s="456"/>
      <c r="M31" s="456"/>
      <c r="N31" s="456"/>
      <c r="O31" s="456"/>
      <c r="P31" s="456"/>
      <c r="Q31" s="457"/>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46073</v>
      </c>
      <c r="B32" s="46" t="str">
        <f t="shared" si="4"/>
        <v>金</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455"/>
      <c r="K32" s="456"/>
      <c r="L32" s="456"/>
      <c r="M32" s="456"/>
      <c r="N32" s="456"/>
      <c r="O32" s="456"/>
      <c r="P32" s="456"/>
      <c r="Q32" s="45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46074</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8"/>
      <c r="K33" s="459"/>
      <c r="L33" s="459"/>
      <c r="M33" s="459"/>
      <c r="N33" s="459"/>
      <c r="O33" s="459"/>
      <c r="P33" s="459"/>
      <c r="Q33" s="46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46075</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80"/>
      <c r="K34" s="453"/>
      <c r="L34" s="453"/>
      <c r="M34" s="453"/>
      <c r="N34" s="453"/>
      <c r="O34" s="453"/>
      <c r="P34" s="453"/>
      <c r="Q34" s="45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46076</v>
      </c>
      <c r="B35" s="46" t="str">
        <f t="shared" si="4"/>
        <v>月</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46077</v>
      </c>
      <c r="B36" s="46" t="str">
        <f t="shared" si="4"/>
        <v>火</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46078</v>
      </c>
      <c r="B37" s="46" t="str">
        <f t="shared" si="4"/>
        <v>水</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46079</v>
      </c>
      <c r="B38" s="46" t="str">
        <f t="shared" si="4"/>
        <v>木</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55"/>
      <c r="K38" s="456"/>
      <c r="L38" s="456"/>
      <c r="M38" s="456"/>
      <c r="N38" s="456"/>
      <c r="O38" s="456"/>
      <c r="P38" s="456"/>
      <c r="Q38" s="457"/>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46080</v>
      </c>
      <c r="B39" s="46" t="str">
        <f t="shared" si="4"/>
        <v>金</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55"/>
      <c r="K39" s="456"/>
      <c r="L39" s="456"/>
      <c r="M39" s="456"/>
      <c r="N39" s="456"/>
      <c r="O39" s="456"/>
      <c r="P39" s="456"/>
      <c r="Q39" s="457"/>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46081</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58"/>
      <c r="K40" s="459"/>
      <c r="L40" s="459"/>
      <c r="M40" s="459"/>
      <c r="N40" s="459"/>
      <c r="O40" s="459"/>
      <c r="P40" s="459"/>
      <c r="Q40" s="460"/>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t="str">
        <f>IF(DAY(A40+1)&lt;4,"",A40+1)</f>
        <v/>
      </c>
      <c r="B41" s="46" t="str">
        <f t="shared" si="4"/>
        <v/>
      </c>
      <c r="C41" s="95"/>
      <c r="D41" s="61"/>
      <c r="E41" s="14"/>
      <c r="F41" s="16"/>
      <c r="G41" s="17"/>
      <c r="H41" s="18"/>
      <c r="I41" s="6" t="str" cm="1">
        <f t="array" ref="I41">IFERROR(_xlfn.IFS(AND(D41&gt;0,E41=""),"--",AND(F41&gt;0,G41=""),"--",VALUE(TEXT(E41-D41,"[h]:mm"))+VALUE(TEXT(G41-F41,"[h]:mm"))-VALUE(TEXT(H41,"[h]:mm"))=0,"",VALUE(TEXT(E41-D41,"[h]:mm"))+VALUE(TEXT(G41-F41,"[h]:mm"))-VALUE(TEXT(H41,"[h]:mm"))&lt;0,"-",TRUE,(E41-D41)+(G41-F41)-H41),"-")</f>
        <v/>
      </c>
      <c r="J41" s="480"/>
      <c r="K41" s="453"/>
      <c r="L41" s="453"/>
      <c r="M41" s="453"/>
      <c r="N41" s="453"/>
      <c r="O41" s="453"/>
      <c r="P41" s="453"/>
      <c r="Q41" s="45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t="str">
        <f>IF(DAY(A40+2)&lt;4,"",A40+2)</f>
        <v/>
      </c>
      <c r="B42" s="46" t="str">
        <f t="shared" si="4"/>
        <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455"/>
      <c r="K42" s="456"/>
      <c r="L42" s="456"/>
      <c r="M42" s="456"/>
      <c r="N42" s="456"/>
      <c r="O42" s="456"/>
      <c r="P42" s="456"/>
      <c r="Q42" s="457"/>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1"/>
      <c r="K43" s="482"/>
      <c r="L43" s="482"/>
      <c r="M43" s="482"/>
      <c r="N43" s="482"/>
      <c r="O43" s="482"/>
      <c r="P43" s="482"/>
      <c r="Q43" s="483"/>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18</v>
      </c>
      <c r="B56" s="223">
        <f>B54</f>
        <v>0</v>
      </c>
      <c r="C56" s="223"/>
      <c r="D56" s="233"/>
      <c r="E56" s="224">
        <f>E54</f>
        <v>0</v>
      </c>
      <c r="F56" s="225">
        <f>A56-E56</f>
        <v>18</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18</v>
      </c>
      <c r="B60" s="223">
        <f>B54</f>
        <v>0</v>
      </c>
      <c r="C60" s="223"/>
      <c r="D60" s="234"/>
      <c r="E60" s="224">
        <f>E54</f>
        <v>0</v>
      </c>
      <c r="F60" s="225">
        <f>A60-E60</f>
        <v>18</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18</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4YZYfu6K4bprvzETmNIXtgwKOXHbeN2egEW8kGYdoHu/un6GJWYhB6d7lJtKo48zk+qs41ZTkhoxWcpB08CpSg==" saltValue="sAen6e7zs75iFXYPjUlKXQ=="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4:Q40"/>
    <mergeCell ref="J41: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9"/>
    <mergeCell ref="J20:Q26"/>
    <mergeCell ref="J27:Q33"/>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111" priority="91">
      <formula>OR($C13="休暇",$C13="休日")</formula>
    </cfRule>
  </conditionalFormatting>
  <conditionalFormatting sqref="B13:B43">
    <cfRule type="expression" dxfId="110" priority="89">
      <formula>$B13="日"</formula>
    </cfRule>
    <cfRule type="expression" dxfId="109" priority="90">
      <formula>$B13="土"</formula>
    </cfRule>
  </conditionalFormatting>
  <conditionalFormatting sqref="B64 B68 F68 B71">
    <cfRule type="expression" dxfId="108" priority="35">
      <formula>OR($N$54="管理職",$N$54="裁量労働制",$N$54="固定残業制")</formula>
    </cfRule>
  </conditionalFormatting>
  <conditionalFormatting sqref="B64 B68 F68">
    <cfRule type="expression" dxfId="107" priority="3">
      <formula>OR($N$54="(大学・国研等)管理職",$N$54="(大学・国研等)裁量労働制")</formula>
    </cfRule>
  </conditionalFormatting>
  <conditionalFormatting sqref="B76">
    <cfRule type="expression" dxfId="106" priority="15">
      <formula>OR($N$54="管理職",$N$54="裁量労働制")</formula>
    </cfRule>
  </conditionalFormatting>
  <conditionalFormatting sqref="B77">
    <cfRule type="expression" dxfId="105" priority="29">
      <formula>OR($N$54="管理職",$N$54="裁量労働制")</formula>
    </cfRule>
  </conditionalFormatting>
  <conditionalFormatting sqref="B80">
    <cfRule type="expression" dxfId="104" priority="27">
      <formula>$N$54="固定残業制"</formula>
    </cfRule>
  </conditionalFormatting>
  <conditionalFormatting sqref="B83 B87 B90">
    <cfRule type="expression" dxfId="103" priority="24">
      <formula>$N$54="固定残業制"</formula>
    </cfRule>
  </conditionalFormatting>
  <conditionalFormatting sqref="B84 B88 B91">
    <cfRule type="expression" dxfId="102" priority="21">
      <formula>$N$54="固定残業制"</formula>
    </cfRule>
  </conditionalFormatting>
  <conditionalFormatting sqref="B65:C65 B69:C69 F69 B72:C72 B78:C78">
    <cfRule type="expression" dxfId="101" priority="9">
      <formula>OR($N$54="管理職",$N$54="裁量労働制")</formula>
    </cfRule>
  </conditionalFormatting>
  <conditionalFormatting sqref="B65:C65 B69:C69 F69 B72:C72">
    <cfRule type="expression" dxfId="100" priority="33">
      <formula>OR($N$54="管理職",$N$54="裁量労働制",$N$54="固定残業制")</formula>
    </cfRule>
  </conditionalFormatting>
  <conditionalFormatting sqref="B65:C65 B69:C69 F69">
    <cfRule type="expression" dxfId="99" priority="2">
      <formula>OR($N$54="(大学・国研等)管理職",$N$54="(大学・国研等)裁量労働制")</formula>
    </cfRule>
  </conditionalFormatting>
  <conditionalFormatting sqref="B69:D69">
    <cfRule type="expression" dxfId="98" priority="7">
      <formula>OR($N$54="管理職",$N$54="裁量労働制",$N$54="固定残業制",$N$54="(大学・国研等)管理職",$N$54="(大学・国研等)裁量労働制")</formula>
    </cfRule>
  </conditionalFormatting>
  <conditionalFormatting sqref="C64 F64:O64 C68 G68:O68 C71:N71">
    <cfRule type="expression" dxfId="97" priority="14">
      <formula>OR($N$54="管理職",$N$54="裁量労働制",$N$54="固定残業制")</formula>
    </cfRule>
  </conditionalFormatting>
  <conditionalFormatting sqref="C80:L80">
    <cfRule type="expression" dxfId="96" priority="25">
      <formula>$N$54="固定残業制"</formula>
    </cfRule>
  </conditionalFormatting>
  <conditionalFormatting sqref="C83:L83 C90:N90 C87:E87">
    <cfRule type="expression" dxfId="95" priority="18">
      <formula>$N$54="固定残業制"</formula>
    </cfRule>
  </conditionalFormatting>
  <conditionalFormatting sqref="C84:L84 C88:L88 C91:N91">
    <cfRule type="expression" dxfId="94" priority="19">
      <formula>$N$54="固定残業制"</formula>
    </cfRule>
  </conditionalFormatting>
  <conditionalFormatting sqref="C76:N76">
    <cfRule type="expression" dxfId="93" priority="34">
      <formula>OR($N$54="管理職",$N$54="裁量労働制")</formula>
    </cfRule>
  </conditionalFormatting>
  <conditionalFormatting sqref="C78:N78">
    <cfRule type="expression" dxfId="92" priority="32">
      <formula>OR($N$54="管理職",$N$54="裁量労働制")</formula>
    </cfRule>
  </conditionalFormatting>
  <conditionalFormatting sqref="C64:O64 C68 G68:O68">
    <cfRule type="expression" dxfId="91" priority="12">
      <formula>OR($N$54="管理職",$N$54="裁量労働制",$N$54="固定残業制",$N$54="(大学・国研等)管理職",$N$54="(大学・国研等)裁量労働制")</formula>
    </cfRule>
  </conditionalFormatting>
  <conditionalFormatting sqref="D65">
    <cfRule type="expression" dxfId="90" priority="1">
      <formula>OR($N$54="(大学・国研等)管理職",$N$54="(大学・国研等)裁量労働制")</formula>
    </cfRule>
  </conditionalFormatting>
  <conditionalFormatting sqref="D38:E39">
    <cfRule type="expression" dxfId="89" priority="37">
      <formula>OR($C38="休暇",$C38="休日")</formula>
    </cfRule>
  </conditionalFormatting>
  <conditionalFormatting sqref="D65:O65 C69 G69:O69 C72:N72">
    <cfRule type="expression" dxfId="88" priority="11">
      <formula>OR($N$54="管理職",$N$54="裁量労働制",$N$54="固定残業制")</formula>
    </cfRule>
  </conditionalFormatting>
  <conditionalFormatting sqref="D65:O65 C69 G69:O69">
    <cfRule type="expression" dxfId="87" priority="5">
      <formula>OR($N$54="(大学・国研等)管理職",$N$54="(大学・国研等)裁量労働制")</formula>
    </cfRule>
  </conditionalFormatting>
  <conditionalFormatting sqref="E10:F10">
    <cfRule type="expression" dxfId="86" priority="76">
      <formula>OR(I9="管理職/高プロ",I9="固定残業代有",I9="(大学・国研等)管理職/高プロ")</formula>
    </cfRule>
  </conditionalFormatting>
  <conditionalFormatting sqref="F83:L83 H90:N90">
    <cfRule type="expression" dxfId="85" priority="6">
      <formula>$N$54="固定残業制"</formula>
    </cfRule>
  </conditionalFormatting>
  <conditionalFormatting sqref="F87:L87">
    <cfRule type="expression" dxfId="84" priority="20">
      <formula>$N$54="固定残業制"</formula>
    </cfRule>
  </conditionalFormatting>
  <conditionalFormatting sqref="F77:N77">
    <cfRule type="expression" dxfId="83" priority="16">
      <formula>OR($N$54="管理職",$N$54="裁量労働制")</formula>
    </cfRule>
  </conditionalFormatting>
  <conditionalFormatting sqref="G10">
    <cfRule type="expression" dxfId="82" priority="78">
      <formula>OR($I$9="管理職/高プロ",$I$9="固定残業代有",$I$9="(大学・国研等)管理職/高プロ")</formula>
    </cfRule>
  </conditionalFormatting>
  <conditionalFormatting sqref="H2">
    <cfRule type="expression" dxfId="81" priority="85">
      <formula>COUNTA($F$1)=1</formula>
    </cfRule>
  </conditionalFormatting>
  <conditionalFormatting sqref="H10">
    <cfRule type="expression" dxfId="80" priority="74">
      <formula>OR($I$9="管理職/高プロ",$I$9="裁量",$I$9="固定残業代有",$I$9="(大学・国研等)裁量")</formula>
    </cfRule>
  </conditionalFormatting>
  <conditionalFormatting sqref="I9:J9">
    <cfRule type="expression" dxfId="79" priority="87">
      <formula>COUNTA($F$1)=1</formula>
    </cfRule>
  </conditionalFormatting>
  <conditionalFormatting sqref="I1:M1">
    <cfRule type="expression" dxfId="78" priority="88">
      <formula>$I$1&lt;&gt;"-"</formula>
    </cfRule>
  </conditionalFormatting>
  <conditionalFormatting sqref="J10">
    <cfRule type="expression" dxfId="77" priority="75">
      <formula>OR($I$9="管理職/高プロ",$I$9="裁量",$I$9="固定残業代有",$I$9="(大学・国研等)裁量")</formula>
    </cfRule>
  </conditionalFormatting>
  <conditionalFormatting sqref="K10">
    <cfRule type="expression" dxfId="76" priority="77">
      <formula>OR($I$9="裁量",$I$9="固定残業代有",$I$9="(大学・国研等)裁量")</formula>
    </cfRule>
  </conditionalFormatting>
  <conditionalFormatting sqref="M80">
    <cfRule type="expression" dxfId="75" priority="26">
      <formula>$N$54="固定残業制"</formula>
    </cfRule>
  </conditionalFormatting>
  <conditionalFormatting sqref="M83 M87 O90">
    <cfRule type="expression" dxfId="74" priority="23">
      <formula>$N$54="固定残業制"</formula>
    </cfRule>
  </conditionalFormatting>
  <conditionalFormatting sqref="M84 M88 O91">
    <cfRule type="expression" dxfId="73" priority="22">
      <formula>$N$54="固定残業制"</formula>
    </cfRule>
  </conditionalFormatting>
  <conditionalFormatting sqref="N10">
    <cfRule type="expression" dxfId="72" priority="79">
      <formula>OR($I$9="裁量",$I$9="固定残業代有",$I$9="(大学・国研等)裁量")</formula>
    </cfRule>
  </conditionalFormatting>
  <conditionalFormatting sqref="O10">
    <cfRule type="expression" dxfId="71" priority="80">
      <formula>OR($H$2="あり",$Q$2="あり")</formula>
    </cfRule>
  </conditionalFormatting>
  <conditionalFormatting sqref="O76">
    <cfRule type="expression" dxfId="70" priority="31">
      <formula>OR($N$54="管理職",$N$54="裁量労働制")</formula>
    </cfRule>
  </conditionalFormatting>
  <conditionalFormatting sqref="O77">
    <cfRule type="expression" dxfId="69" priority="10">
      <formula>OR(,$N$54="管理職",$N$54="裁量労働制")</formula>
    </cfRule>
  </conditionalFormatting>
  <conditionalFormatting sqref="O78">
    <cfRule type="expression" dxfId="68" priority="28">
      <formula>OR($N$54="管理職",$N$54="裁量労働制")</formula>
    </cfRule>
  </conditionalFormatting>
  <conditionalFormatting sqref="O80 O84 O88">
    <cfRule type="expression" dxfId="67" priority="17">
      <formula>$N$54="固定残業制"</formula>
    </cfRule>
  </conditionalFormatting>
  <conditionalFormatting sqref="P64 D68 O68:P68">
    <cfRule type="expression" dxfId="66" priority="4">
      <formula>OR($N$54="(大学・国研等)管理職",$N$54="(大学・国研等)裁量労働制")</formula>
    </cfRule>
  </conditionalFormatting>
  <conditionalFormatting sqref="P64 D68 P68 O71">
    <cfRule type="expression" dxfId="65" priority="13">
      <formula>OR($N$54="管理職",$N$54="裁量労働制",$N$54="固定残業制")</formula>
    </cfRule>
  </conditionalFormatting>
  <conditionalFormatting sqref="P65 P69 O72">
    <cfRule type="expression" dxfId="64" priority="8">
      <formula>OR($N$54="管理職",$N$54="裁量労働制",$N$54="固定残業制")</formula>
    </cfRule>
  </conditionalFormatting>
  <conditionalFormatting sqref="P65 P69">
    <cfRule type="expression" dxfId="63" priority="30">
      <formula>OR($N$54="管理職",$N$54="裁量労働制",$N$54="(大学・国研等)管理職",$N$54="(大学・国研等)裁量労働制")</formula>
    </cfRule>
  </conditionalFormatting>
  <conditionalFormatting sqref="Q2">
    <cfRule type="expression" dxfId="62" priority="86">
      <formula>COUNTA($F$1)=1</formula>
    </cfRule>
  </conditionalFormatting>
  <conditionalFormatting sqref="Q10">
    <cfRule type="expression" dxfId="61" priority="81">
      <formula>OR($H$2="あり",$Q$2="あり")</formula>
    </cfRule>
  </conditionalFormatting>
  <conditionalFormatting sqref="AI1">
    <cfRule type="expression" dxfId="57" priority="92">
      <formula>COUNTIF(AI2:AI26,"○")=COUNTA($AH$2:$AH$26)</formula>
    </cfRule>
  </conditionalFormatting>
  <dataValidations count="8">
    <dataValidation type="custom" allowBlank="1" showInputMessage="1" showErrorMessage="1" sqref="I20" xr:uid="{A84CD31A-5180-4F2D-817F-CFAD6720D92A}">
      <formula1>IF($C20="休日",I20="",I20&gt;"*")</formula1>
    </dataValidation>
    <dataValidation type="list" allowBlank="1" showInputMessage="1" showErrorMessage="1" sqref="C13:C43" xr:uid="{7678345C-7F75-4303-A6E5-FCCAA52C6170}">
      <formula1>$AP$4:$AP$7</formula1>
    </dataValidation>
    <dataValidation type="list" imeMode="on" allowBlank="1" sqref="I9:J9" xr:uid="{0D1F72E6-486C-4D86-AA49-AA393C9DF303}">
      <formula1>"通常勤務,管理職/高プロ,裁量,固定残業代有,出向,(大学・国研等)管理職/高プロ,(大学・国研等)裁量,その他"</formula1>
    </dataValidation>
    <dataValidation type="list" allowBlank="1" showInputMessage="1" showErrorMessage="1" sqref="N55:P55" xr:uid="{76366603-6046-4338-AEC5-2F412AEEFF5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9ADD1938-D05D-44CE-8A55-CB8E1142F9D6}">
      <formula1>0</formula1>
      <formula2>0.999988425925926</formula2>
    </dataValidation>
    <dataValidation type="time" operator="greaterThan" allowBlank="1" showInputMessage="1" showErrorMessage="1" errorTitle="時刻を入力して下さい。" error="0:01以上の時刻を入力して下さい。" sqref="G13:G43 E13:E43" xr:uid="{3CD98333-61F2-4759-984B-33A43444B5D9}">
      <formula1>0</formula1>
    </dataValidation>
    <dataValidation type="list" allowBlank="1" showInputMessage="1" showErrorMessage="1" sqref="F1:H1" xr:uid="{EC35046A-240E-43AD-9091-2E223CF1D255}">
      <formula1>"委託業務従事日誌,補助事業従事日誌"</formula1>
    </dataValidation>
    <dataValidation type="list" allowBlank="1" showInputMessage="1" showErrorMessage="1" sqref="H2 Q2" xr:uid="{3576AEA4-C28E-4952-B55B-58ED3E54E5EE}">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2B501A8-99D7-46A5-BE7A-CE0DBA794A51}">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96512285-8733-4955-BE60-F9CE9E27C6DD}">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1FD957F2-13FA-4FE1-B9BC-63D3FD5B3B3E}">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AF4EF48D-3062-4D51-92ED-982B9808DE0B}">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0482-6607-4E05-BAD7-5B430C2AD1DC}">
  <dimension ref="A1:CZ248"/>
  <sheetViews>
    <sheetView showGridLines="0" view="pageBreakPreview" zoomScale="115" zoomScaleNormal="100" zoomScaleSheetLayoutView="115" workbookViewId="0">
      <pane ySplit="1" topLeftCell="A2" activePane="bottomLeft" state="frozen"/>
      <selection pane="bottomLeft" activeCell="E5" sqref="E5:P5"/>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175</v>
      </c>
      <c r="B1" s="342"/>
      <c r="C1" s="342"/>
      <c r="D1" s="342"/>
      <c r="E1" s="342"/>
      <c r="F1" s="343" t="s">
        <v>178</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IF($F$1="委託業務従事日誌","委託業務の名称：","補助事業の名称：")</f>
        <v>補助事業の名称：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IF($F$1="委託業務従事日誌","委託先等名称：","補助先等名称：")</f>
        <v>補助先等名称：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21</v>
      </c>
      <c r="C10" s="395" t="str">
        <f>"←稼働"&amp;F54&amp;"日
 + "&amp;"休暇"&amp;E54&amp;"日"</f>
        <v>←稼働21日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46082</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46083</v>
      </c>
      <c r="B14" s="46" t="str">
        <f>TEXT(A14,"aaa")</f>
        <v>月</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46084</v>
      </c>
      <c r="B15" s="46" t="str">
        <f t="shared" ref="B15:B18" si="2">TEXT(A15,"aaa")</f>
        <v>火</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46085</v>
      </c>
      <c r="B16" s="46" t="str">
        <f t="shared" si="2"/>
        <v>水</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46086</v>
      </c>
      <c r="B17" s="46" t="str">
        <f t="shared" si="2"/>
        <v>木</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67"/>
      <c r="K17" s="368"/>
      <c r="L17" s="368"/>
      <c r="M17" s="368"/>
      <c r="N17" s="368"/>
      <c r="O17" s="368"/>
      <c r="P17" s="368"/>
      <c r="Q17" s="36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46087</v>
      </c>
      <c r="B18" s="47" t="str">
        <f t="shared" si="2"/>
        <v>金</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67"/>
      <c r="K18" s="368"/>
      <c r="L18" s="368"/>
      <c r="M18" s="368"/>
      <c r="N18" s="368"/>
      <c r="O18" s="368"/>
      <c r="P18" s="368"/>
      <c r="Q18" s="36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46088</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49"/>
      <c r="K19" s="450"/>
      <c r="L19" s="450"/>
      <c r="M19" s="450"/>
      <c r="N19" s="450"/>
      <c r="O19" s="450"/>
      <c r="P19" s="450"/>
      <c r="Q19" s="45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46089</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9"/>
      <c r="K20" s="453"/>
      <c r="L20" s="453"/>
      <c r="M20" s="453"/>
      <c r="N20" s="453"/>
      <c r="O20" s="453"/>
      <c r="P20" s="453"/>
      <c r="Q20" s="45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46090</v>
      </c>
      <c r="B21" s="46" t="str">
        <f t="shared" ref="B21:B43" si="4">TEXT(A21,"aaa")</f>
        <v>月</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55"/>
      <c r="K21" s="456"/>
      <c r="L21" s="456"/>
      <c r="M21" s="456"/>
      <c r="N21" s="456"/>
      <c r="O21" s="456"/>
      <c r="P21" s="456"/>
      <c r="Q21" s="457"/>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46091</v>
      </c>
      <c r="B22" s="46" t="str">
        <f t="shared" si="4"/>
        <v>火</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455"/>
      <c r="K22" s="456"/>
      <c r="L22" s="456"/>
      <c r="M22" s="456"/>
      <c r="N22" s="456"/>
      <c r="O22" s="456"/>
      <c r="P22" s="456"/>
      <c r="Q22" s="457"/>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46092</v>
      </c>
      <c r="B23" s="46" t="str">
        <f t="shared" si="4"/>
        <v>水</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455"/>
      <c r="K23" s="456"/>
      <c r="L23" s="456"/>
      <c r="M23" s="456"/>
      <c r="N23" s="456"/>
      <c r="O23" s="456"/>
      <c r="P23" s="456"/>
      <c r="Q23" s="457"/>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46093</v>
      </c>
      <c r="B24" s="46" t="str">
        <f t="shared" si="4"/>
        <v>木</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55"/>
      <c r="K24" s="456"/>
      <c r="L24" s="456"/>
      <c r="M24" s="456"/>
      <c r="N24" s="456"/>
      <c r="O24" s="456"/>
      <c r="P24" s="456"/>
      <c r="Q24" s="457"/>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46094</v>
      </c>
      <c r="B25" s="46" t="str">
        <f t="shared" si="4"/>
        <v>金</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455"/>
      <c r="K25" s="456"/>
      <c r="L25" s="456"/>
      <c r="M25" s="456"/>
      <c r="N25" s="456"/>
      <c r="O25" s="456"/>
      <c r="P25" s="456"/>
      <c r="Q25" s="45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46095</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58"/>
      <c r="K26" s="459"/>
      <c r="L26" s="459"/>
      <c r="M26" s="459"/>
      <c r="N26" s="459"/>
      <c r="O26" s="459"/>
      <c r="P26" s="459"/>
      <c r="Q26" s="46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46096</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80"/>
      <c r="K27" s="453"/>
      <c r="L27" s="453"/>
      <c r="M27" s="453"/>
      <c r="N27" s="453"/>
      <c r="O27" s="453"/>
      <c r="P27" s="453"/>
      <c r="Q27" s="45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46097</v>
      </c>
      <c r="B28" s="46" t="str">
        <f t="shared" si="4"/>
        <v>月</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46098</v>
      </c>
      <c r="B29" s="46" t="str">
        <f t="shared" si="4"/>
        <v>火</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46099</v>
      </c>
      <c r="B30" s="46" t="str">
        <f t="shared" si="4"/>
        <v>水</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46100</v>
      </c>
      <c r="B31" s="46" t="str">
        <f t="shared" si="4"/>
        <v>木</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55"/>
      <c r="K31" s="456"/>
      <c r="L31" s="456"/>
      <c r="M31" s="456"/>
      <c r="N31" s="456"/>
      <c r="O31" s="456"/>
      <c r="P31" s="456"/>
      <c r="Q31" s="457"/>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46101</v>
      </c>
      <c r="B32" s="46" t="str">
        <f t="shared" si="4"/>
        <v>金</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55"/>
      <c r="K32" s="456"/>
      <c r="L32" s="456"/>
      <c r="M32" s="456"/>
      <c r="N32" s="456"/>
      <c r="O32" s="456"/>
      <c r="P32" s="456"/>
      <c r="Q32" s="45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46102</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8"/>
      <c r="K33" s="459"/>
      <c r="L33" s="459"/>
      <c r="M33" s="459"/>
      <c r="N33" s="459"/>
      <c r="O33" s="459"/>
      <c r="P33" s="459"/>
      <c r="Q33" s="46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46103</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80"/>
      <c r="K34" s="453"/>
      <c r="L34" s="453"/>
      <c r="M34" s="453"/>
      <c r="N34" s="453"/>
      <c r="O34" s="453"/>
      <c r="P34" s="453"/>
      <c r="Q34" s="45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46104</v>
      </c>
      <c r="B35" s="46" t="str">
        <f t="shared" si="4"/>
        <v>月</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46105</v>
      </c>
      <c r="B36" s="46" t="str">
        <f t="shared" si="4"/>
        <v>火</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46106</v>
      </c>
      <c r="B37" s="46" t="str">
        <f t="shared" si="4"/>
        <v>水</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46107</v>
      </c>
      <c r="B38" s="46" t="str">
        <f t="shared" si="4"/>
        <v>木</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55"/>
      <c r="K38" s="456"/>
      <c r="L38" s="456"/>
      <c r="M38" s="456"/>
      <c r="N38" s="456"/>
      <c r="O38" s="456"/>
      <c r="P38" s="456"/>
      <c r="Q38" s="457"/>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46108</v>
      </c>
      <c r="B39" s="46" t="str">
        <f t="shared" si="4"/>
        <v>金</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55"/>
      <c r="K39" s="456"/>
      <c r="L39" s="456"/>
      <c r="M39" s="456"/>
      <c r="N39" s="456"/>
      <c r="O39" s="456"/>
      <c r="P39" s="456"/>
      <c r="Q39" s="457"/>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46109</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58"/>
      <c r="K40" s="459"/>
      <c r="L40" s="459"/>
      <c r="M40" s="459"/>
      <c r="N40" s="459"/>
      <c r="O40" s="459"/>
      <c r="P40" s="459"/>
      <c r="Q40" s="460"/>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46110</v>
      </c>
      <c r="B41" s="46" t="str">
        <f t="shared" si="4"/>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80"/>
      <c r="K41" s="453"/>
      <c r="L41" s="453"/>
      <c r="M41" s="453"/>
      <c r="N41" s="453"/>
      <c r="O41" s="453"/>
      <c r="P41" s="453"/>
      <c r="Q41" s="45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46111</v>
      </c>
      <c r="B42" s="46" t="str">
        <f t="shared" si="4"/>
        <v>月</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455"/>
      <c r="K42" s="456"/>
      <c r="L42" s="456"/>
      <c r="M42" s="456"/>
      <c r="N42" s="456"/>
      <c r="O42" s="456"/>
      <c r="P42" s="456"/>
      <c r="Q42" s="457"/>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f>IF(DAY(A40+3)&lt;4,"",A40+3)</f>
        <v>46112</v>
      </c>
      <c r="B43" s="48" t="str">
        <f t="shared" si="4"/>
        <v>火</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1"/>
      <c r="K43" s="482"/>
      <c r="L43" s="482"/>
      <c r="M43" s="482"/>
      <c r="N43" s="482"/>
      <c r="O43" s="482"/>
      <c r="P43" s="482"/>
      <c r="Q43" s="483"/>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21</v>
      </c>
      <c r="B56" s="223">
        <f>B54</f>
        <v>0</v>
      </c>
      <c r="C56" s="223"/>
      <c r="D56" s="233"/>
      <c r="E56" s="224">
        <f>E54</f>
        <v>0</v>
      </c>
      <c r="F56" s="225">
        <f>A56-E56</f>
        <v>21</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21</v>
      </c>
      <c r="B60" s="223">
        <f>B54</f>
        <v>0</v>
      </c>
      <c r="C60" s="223"/>
      <c r="D60" s="234"/>
      <c r="E60" s="224">
        <f>E54</f>
        <v>0</v>
      </c>
      <c r="F60" s="225">
        <f>A60-E60</f>
        <v>21</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21</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LFB0PLCmdGj16TMAlOsSPRghusKr2wI7/W5iflIFY9o0QhbXcqN3E8mqwCpQR8R1PstUumyetNVnXDSojIR/yg==" saltValue="KPPgIyRu2rQ+N/3QvHVAMQ=="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4:Q40"/>
    <mergeCell ref="J41: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9"/>
    <mergeCell ref="J20:Q26"/>
    <mergeCell ref="J27:Q33"/>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55" priority="91">
      <formula>OR($C13="休暇",$C13="休日")</formula>
    </cfRule>
  </conditionalFormatting>
  <conditionalFormatting sqref="B13:B43">
    <cfRule type="expression" dxfId="54" priority="89">
      <formula>$B13="日"</formula>
    </cfRule>
    <cfRule type="expression" dxfId="53" priority="90">
      <formula>$B13="土"</formula>
    </cfRule>
  </conditionalFormatting>
  <conditionalFormatting sqref="B64 B68 F68 B71">
    <cfRule type="expression" dxfId="52" priority="35">
      <formula>OR($N$54="管理職",$N$54="裁量労働制",$N$54="固定残業制")</formula>
    </cfRule>
  </conditionalFormatting>
  <conditionalFormatting sqref="B64 B68 F68">
    <cfRule type="expression" dxfId="51" priority="3">
      <formula>OR($N$54="(大学・国研等)管理職",$N$54="(大学・国研等)裁量労働制")</formula>
    </cfRule>
  </conditionalFormatting>
  <conditionalFormatting sqref="B76">
    <cfRule type="expression" dxfId="50" priority="15">
      <formula>OR($N$54="管理職",$N$54="裁量労働制")</formula>
    </cfRule>
  </conditionalFormatting>
  <conditionalFormatting sqref="B77">
    <cfRule type="expression" dxfId="49" priority="29">
      <formula>OR($N$54="管理職",$N$54="裁量労働制")</formula>
    </cfRule>
  </conditionalFormatting>
  <conditionalFormatting sqref="B80">
    <cfRule type="expression" dxfId="48" priority="27">
      <formula>$N$54="固定残業制"</formula>
    </cfRule>
  </conditionalFormatting>
  <conditionalFormatting sqref="B83 B87 B90">
    <cfRule type="expression" dxfId="47" priority="24">
      <formula>$N$54="固定残業制"</formula>
    </cfRule>
  </conditionalFormatting>
  <conditionalFormatting sqref="B84 B88 B91">
    <cfRule type="expression" dxfId="46" priority="21">
      <formula>$N$54="固定残業制"</formula>
    </cfRule>
  </conditionalFormatting>
  <conditionalFormatting sqref="B65:C65 B69:C69 F69 B72:C72 B78:C78">
    <cfRule type="expression" dxfId="45" priority="9">
      <formula>OR($N$54="管理職",$N$54="裁量労働制")</formula>
    </cfRule>
  </conditionalFormatting>
  <conditionalFormatting sqref="B65:C65 B69:C69 F69 B72:C72">
    <cfRule type="expression" dxfId="44" priority="33">
      <formula>OR($N$54="管理職",$N$54="裁量労働制",$N$54="固定残業制")</formula>
    </cfRule>
  </conditionalFormatting>
  <conditionalFormatting sqref="B65:C65 B69:C69 F69">
    <cfRule type="expression" dxfId="43" priority="2">
      <formula>OR($N$54="(大学・国研等)管理職",$N$54="(大学・国研等)裁量労働制")</formula>
    </cfRule>
  </conditionalFormatting>
  <conditionalFormatting sqref="B69:D69">
    <cfRule type="expression" dxfId="42" priority="7">
      <formula>OR($N$54="管理職",$N$54="裁量労働制",$N$54="固定残業制",$N$54="(大学・国研等)管理職",$N$54="(大学・国研等)裁量労働制")</formula>
    </cfRule>
  </conditionalFormatting>
  <conditionalFormatting sqref="C64 F64:O64 C68 G68:O68 C71:N71">
    <cfRule type="expression" dxfId="41" priority="14">
      <formula>OR($N$54="管理職",$N$54="裁量労働制",$N$54="固定残業制")</formula>
    </cfRule>
  </conditionalFormatting>
  <conditionalFormatting sqref="C80:L80">
    <cfRule type="expression" dxfId="40" priority="25">
      <formula>$N$54="固定残業制"</formula>
    </cfRule>
  </conditionalFormatting>
  <conditionalFormatting sqref="C83:L83 C90:N90 C87:E87">
    <cfRule type="expression" dxfId="39" priority="18">
      <formula>$N$54="固定残業制"</formula>
    </cfRule>
  </conditionalFormatting>
  <conditionalFormatting sqref="C84:L84 C88:L88 C91:N91">
    <cfRule type="expression" dxfId="38" priority="19">
      <formula>$N$54="固定残業制"</formula>
    </cfRule>
  </conditionalFormatting>
  <conditionalFormatting sqref="C76:N76">
    <cfRule type="expression" dxfId="37" priority="34">
      <formula>OR($N$54="管理職",$N$54="裁量労働制")</formula>
    </cfRule>
  </conditionalFormatting>
  <conditionalFormatting sqref="C78:N78">
    <cfRule type="expression" dxfId="36" priority="32">
      <formula>OR($N$54="管理職",$N$54="裁量労働制")</formula>
    </cfRule>
  </conditionalFormatting>
  <conditionalFormatting sqref="C64:O64 C68 G68:O68">
    <cfRule type="expression" dxfId="35" priority="12">
      <formula>OR($N$54="管理職",$N$54="裁量労働制",$N$54="固定残業制",$N$54="(大学・国研等)管理職",$N$54="(大学・国研等)裁量労働制")</formula>
    </cfRule>
  </conditionalFormatting>
  <conditionalFormatting sqref="D65">
    <cfRule type="expression" dxfId="34" priority="1">
      <formula>OR($N$54="(大学・国研等)管理職",$N$54="(大学・国研等)裁量労働制")</formula>
    </cfRule>
  </conditionalFormatting>
  <conditionalFormatting sqref="D38:E39">
    <cfRule type="expression" dxfId="33" priority="37">
      <formula>OR($C38="休暇",$C38="休日")</formula>
    </cfRule>
  </conditionalFormatting>
  <conditionalFormatting sqref="D65:O65 C69 G69:O69 C72:N72">
    <cfRule type="expression" dxfId="32" priority="11">
      <formula>OR($N$54="管理職",$N$54="裁量労働制",$N$54="固定残業制")</formula>
    </cfRule>
  </conditionalFormatting>
  <conditionalFormatting sqref="D65:O65 C69 G69:O69">
    <cfRule type="expression" dxfId="31" priority="5">
      <formula>OR($N$54="(大学・国研等)管理職",$N$54="(大学・国研等)裁量労働制")</formula>
    </cfRule>
  </conditionalFormatting>
  <conditionalFormatting sqref="E10:F10">
    <cfRule type="expression" dxfId="30" priority="76">
      <formula>OR(I9="管理職/高プロ",I9="固定残業代有",I9="(大学・国研等)管理職/高プロ")</formula>
    </cfRule>
  </conditionalFormatting>
  <conditionalFormatting sqref="F83:L83 H90:N90">
    <cfRule type="expression" dxfId="29" priority="6">
      <formula>$N$54="固定残業制"</formula>
    </cfRule>
  </conditionalFormatting>
  <conditionalFormatting sqref="F87:L87">
    <cfRule type="expression" dxfId="28" priority="20">
      <formula>$N$54="固定残業制"</formula>
    </cfRule>
  </conditionalFormatting>
  <conditionalFormatting sqref="F77:N77">
    <cfRule type="expression" dxfId="27" priority="16">
      <formula>OR($N$54="管理職",$N$54="裁量労働制")</formula>
    </cfRule>
  </conditionalFormatting>
  <conditionalFormatting sqref="G10">
    <cfRule type="expression" dxfId="26" priority="78">
      <formula>OR($I$9="管理職/高プロ",$I$9="固定残業代有",$I$9="(大学・国研等)管理職/高プロ")</formula>
    </cfRule>
  </conditionalFormatting>
  <conditionalFormatting sqref="H2">
    <cfRule type="expression" dxfId="25" priority="85">
      <formula>COUNTA($F$1)=1</formula>
    </cfRule>
  </conditionalFormatting>
  <conditionalFormatting sqref="H10">
    <cfRule type="expression" dxfId="24" priority="74">
      <formula>OR($I$9="管理職/高プロ",$I$9="裁量",$I$9="固定残業代有",$I$9="(大学・国研等)裁量")</formula>
    </cfRule>
  </conditionalFormatting>
  <conditionalFormatting sqref="I9:J9">
    <cfRule type="expression" dxfId="23" priority="87">
      <formula>COUNTA($F$1)=1</formula>
    </cfRule>
  </conditionalFormatting>
  <conditionalFormatting sqref="I1:M1">
    <cfRule type="expression" dxfId="22" priority="88">
      <formula>$I$1&lt;&gt;"-"</formula>
    </cfRule>
  </conditionalFormatting>
  <conditionalFormatting sqref="J10">
    <cfRule type="expression" dxfId="21" priority="75">
      <formula>OR($I$9="管理職/高プロ",$I$9="裁量",$I$9="固定残業代有",$I$9="(大学・国研等)裁量")</formula>
    </cfRule>
  </conditionalFormatting>
  <conditionalFormatting sqref="K10">
    <cfRule type="expression" dxfId="20" priority="77">
      <formula>OR($I$9="裁量",$I$9="固定残業代有",$I$9="(大学・国研等)裁量")</formula>
    </cfRule>
  </conditionalFormatting>
  <conditionalFormatting sqref="M80">
    <cfRule type="expression" dxfId="19" priority="26">
      <formula>$N$54="固定残業制"</formula>
    </cfRule>
  </conditionalFormatting>
  <conditionalFormatting sqref="M83 M87 O90">
    <cfRule type="expression" dxfId="18" priority="23">
      <formula>$N$54="固定残業制"</formula>
    </cfRule>
  </conditionalFormatting>
  <conditionalFormatting sqref="M84 M88 O91">
    <cfRule type="expression" dxfId="17" priority="22">
      <formula>$N$54="固定残業制"</formula>
    </cfRule>
  </conditionalFormatting>
  <conditionalFormatting sqref="N10">
    <cfRule type="expression" dxfId="16" priority="79">
      <formula>OR($I$9="裁量",$I$9="固定残業代有",$I$9="(大学・国研等)裁量")</formula>
    </cfRule>
  </conditionalFormatting>
  <conditionalFormatting sqref="O10">
    <cfRule type="expression" dxfId="15" priority="80">
      <formula>OR($H$2="あり",$Q$2="あり")</formula>
    </cfRule>
  </conditionalFormatting>
  <conditionalFormatting sqref="O76">
    <cfRule type="expression" dxfId="14" priority="31">
      <formula>OR($N$54="管理職",$N$54="裁量労働制")</formula>
    </cfRule>
  </conditionalFormatting>
  <conditionalFormatting sqref="O77">
    <cfRule type="expression" dxfId="13" priority="10">
      <formula>OR(,$N$54="管理職",$N$54="裁量労働制")</formula>
    </cfRule>
  </conditionalFormatting>
  <conditionalFormatting sqref="O78">
    <cfRule type="expression" dxfId="12" priority="28">
      <formula>OR($N$54="管理職",$N$54="裁量労働制")</formula>
    </cfRule>
  </conditionalFormatting>
  <conditionalFormatting sqref="O80 O84 O88">
    <cfRule type="expression" dxfId="11" priority="17">
      <formula>$N$54="固定残業制"</formula>
    </cfRule>
  </conditionalFormatting>
  <conditionalFormatting sqref="P64 D68 O68:P68">
    <cfRule type="expression" dxfId="10" priority="4">
      <formula>OR($N$54="(大学・国研等)管理職",$N$54="(大学・国研等)裁量労働制")</formula>
    </cfRule>
  </conditionalFormatting>
  <conditionalFormatting sqref="P64 D68 P68 O71">
    <cfRule type="expression" dxfId="9" priority="13">
      <formula>OR($N$54="管理職",$N$54="裁量労働制",$N$54="固定残業制")</formula>
    </cfRule>
  </conditionalFormatting>
  <conditionalFormatting sqref="P65 P69 O72">
    <cfRule type="expression" dxfId="8" priority="8">
      <formula>OR($N$54="管理職",$N$54="裁量労働制",$N$54="固定残業制")</formula>
    </cfRule>
  </conditionalFormatting>
  <conditionalFormatting sqref="P65 P69">
    <cfRule type="expression" dxfId="7" priority="30">
      <formula>OR($N$54="管理職",$N$54="裁量労働制",$N$54="(大学・国研等)管理職",$N$54="(大学・国研等)裁量労働制")</formula>
    </cfRule>
  </conditionalFormatting>
  <conditionalFormatting sqref="Q2">
    <cfRule type="expression" dxfId="6" priority="86">
      <formula>COUNTA($F$1)=1</formula>
    </cfRule>
  </conditionalFormatting>
  <conditionalFormatting sqref="Q10">
    <cfRule type="expression" dxfId="5" priority="81">
      <formula>OR($H$2="あり",$Q$2="あり")</formula>
    </cfRule>
  </conditionalFormatting>
  <conditionalFormatting sqref="AI1">
    <cfRule type="expression" dxfId="1" priority="92">
      <formula>COUNTIF(AI2:AI26,"○")=COUNTA($AH$2:$AH$26)</formula>
    </cfRule>
  </conditionalFormatting>
  <dataValidations count="8">
    <dataValidation type="custom" allowBlank="1" showInputMessage="1" showErrorMessage="1" sqref="I20" xr:uid="{CDA95FCC-D9E8-4685-8A96-34B436014F9E}">
      <formula1>IF($C20="休日",I20="",I20&gt;"*")</formula1>
    </dataValidation>
    <dataValidation type="list" allowBlank="1" showInputMessage="1" showErrorMessage="1" sqref="H2 Q2" xr:uid="{C87C3878-1B4E-47C4-9A94-B6B63E0008F4}">
      <formula1>"あり,なし"</formula1>
    </dataValidation>
    <dataValidation type="list" allowBlank="1" showInputMessage="1" showErrorMessage="1" sqref="F1:H1" xr:uid="{90E21534-D187-4E51-9078-E945D0C03BE8}">
      <formula1>"委託業務従事日誌,補助事業従事日誌"</formula1>
    </dataValidation>
    <dataValidation type="time" operator="greaterThan" allowBlank="1" showInputMessage="1" showErrorMessage="1" errorTitle="時刻を入力して下さい。" error="0:01以上の時刻を入力して下さい。" sqref="G13:G43 E13:E43" xr:uid="{A87B2401-103A-4E23-90F1-916239586E07}">
      <formula1>0</formula1>
    </dataValidation>
    <dataValidation type="time" allowBlank="1" showInputMessage="1" showErrorMessage="1" errorTitle="時刻を入力してください。" error="0:00から23:59までの時刻が入力できます。" sqref="H13:H43 F13:F43 D13:D43" xr:uid="{7ACCDCD9-8CF9-456F-8F78-697FC89E143A}">
      <formula1>0</formula1>
      <formula2>0.999988425925926</formula2>
    </dataValidation>
    <dataValidation type="list" allowBlank="1" showInputMessage="1" showErrorMessage="1" sqref="N55:P55" xr:uid="{660246C1-F0FC-4E04-BC05-DF8533CE7E89}">
      <formula1>"管理職,裁量労働制,固定残業制,一般従業員,エフォート"</formula1>
    </dataValidation>
    <dataValidation type="list" imeMode="on" allowBlank="1" sqref="I9:J9" xr:uid="{4C2375F7-43B4-47AB-A4C1-C5107DCE6352}">
      <formula1>"通常勤務,管理職/高プロ,裁量,固定残業代有,出向,(大学・国研等)管理職/高プロ,(大学・国研等)裁量,その他"</formula1>
    </dataValidation>
    <dataValidation type="list" allowBlank="1" showInputMessage="1" showErrorMessage="1" sqref="C13:C43" xr:uid="{8460A6F4-7D88-4CF1-BB16-8981916F714E}">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6C6CD61-48B1-46D5-857A-9E4E06D7560E}">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31090246-748E-4B60-9678-02FEBCA165AC}">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97857FBA-0BB2-4CCF-A3C6-B580A8ED1277}">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0241AD7B-53E6-46CD-A83D-2448C49B31EF}">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BEE32-E4BB-42EF-A758-9FB7A7FE39B5}">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165</v>
      </c>
      <c r="B1" s="342"/>
      <c r="C1" s="342"/>
      <c r="D1" s="342"/>
      <c r="E1" s="342"/>
      <c r="F1" s="343" t="s">
        <v>177</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IF($F$1="委託業務従事日誌","委託業務の名称：","助成事業の名称：")</f>
        <v>助成事業の名称：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IF($F$1="委託業務従事日誌","委託先等名称：","助成先等名称：")</f>
        <v>助成先等名称：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45778</v>
      </c>
      <c r="B13" s="45" t="str">
        <f>TEXT(A13,"aaa")</f>
        <v>木</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45779</v>
      </c>
      <c r="B14" s="46" t="str">
        <f>TEXT(A14,"aaa")</f>
        <v>金</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45780</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45781</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$16)=0),"○",AND(I16="",COUNTA($J$16)=1),IF(OR($I$16&lt;&gt;"",$I$17&lt;&gt;"",$I$18&lt;&gt;"",$I$19&lt;&gt;"",$I$20&lt;&gt;"",$I$21&lt;&gt;"",$I$22&lt;&gt;""),"○","△"),AND(I16&gt;0,COUNTA($J$16)=1),"○",AND(I16="-",COUNTA($J$16)=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45782</v>
      </c>
      <c r="B17" s="46" t="str">
        <f t="shared" si="2"/>
        <v>月</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$16)=0),"○",AND(I17="",COUNTA($J$16)=1),IF(OR($I$16&lt;&gt;"",$I$17&lt;&gt;"",$I$18&lt;&gt;"",$I$19&lt;&gt;"",$I$20&lt;&gt;"",$I$21&lt;&gt;"",$I$22&lt;&gt;""),"○","△"),AND(I17&gt;0,COUNTA($J$16)=1),"○",AND(I17="-",COUNTA($J$16)=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45783</v>
      </c>
      <c r="B18" s="47" t="str">
        <f t="shared" si="2"/>
        <v>火</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$16)=0),"○",AND(I18="",COUNTA($J$16)=1),IF(OR($I$16&lt;&gt;"",$I$17&lt;&gt;"",$I$18&lt;&gt;"",$I$19&lt;&gt;"",$I$20&lt;&gt;"",$I$21&lt;&gt;"",$I$22&lt;&gt;""),"○","△"),AND(I18&gt;0,COUNTA($J$16)=1),"○",AND(I18="-",COUNTA($J$16)=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45784</v>
      </c>
      <c r="B19" s="47" t="str">
        <f>TEXT(A19,"aaa")</f>
        <v>水</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$16)=0),"○",AND(I19="",COUNTA($J$16)=1),IF(OR($I$16&lt;&gt;"",$I$17&lt;&gt;"",$I$18&lt;&gt;"",$I$19&lt;&gt;"",$I$20&lt;&gt;"",$I$21&lt;&gt;"",$I$22&lt;&gt;""),"○","△"),AND(I19&gt;0,COUNTA($J$16)=1),"○",AND(I19="-",COUNTA($J$16)=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45785</v>
      </c>
      <c r="B20" s="46" t="str">
        <f>TEXT(A20,"aaa")</f>
        <v>木</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$16)=0),"○",AND(I20="",COUNTA($J$16)=1),IF(OR($I$16&lt;&gt;"",$I$17&lt;&gt;"",$I$18&lt;&gt;"",$I$19&lt;&gt;"",$I$20&lt;&gt;"",$I$21&lt;&gt;"",$I$22&lt;&gt;""),"○","△"),AND(I20&gt;0,COUNTA($J$16)=1),"○",AND(I20="-",COUNTA($J$16)=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45786</v>
      </c>
      <c r="B21" s="46" t="str">
        <f t="shared" ref="B21:B43" si="4">TEXT(A21,"aaa")</f>
        <v>金</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$16)=0),"○",AND(I21="",COUNTA($J$16)=1),IF(OR($I$16&lt;&gt;"",$I$17&lt;&gt;"",$I$18&lt;&gt;"",$I$19&lt;&gt;"",$I$20&lt;&gt;"",$I$21&lt;&gt;"",$I$22&lt;&gt;""),"○","△"),AND(I21&gt;0,COUNTA($J$16)=1),"○",AND(I21="-",COUNTA($J$16)=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45787</v>
      </c>
      <c r="B22" s="46" t="str">
        <f t="shared" si="4"/>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$16)=0),"○",AND(I22="",COUNTA($J$16)=1),IF(OR($I$16&lt;&gt;"",$I$17&lt;&gt;"",$I$18&lt;&gt;"",$I$19&lt;&gt;"",$I$20&lt;&gt;"",$I$21&lt;&gt;"",$I$22&lt;&gt;""),"○","△"),AND(I22&gt;0,COUNTA($J$16)=1),"○",AND(I22="-",COUNTA($J$16)=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45788</v>
      </c>
      <c r="B23" s="46" t="str">
        <f t="shared" si="4"/>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$23)=0),"○",AND(I23="",COUNTA($J$23)=1),IF(OR($I$23&lt;&gt;"",$I$24&lt;&gt;"",$I$25&lt;&gt;"",$I$26&lt;&gt;"",$I$27&lt;&gt;"",$I$28&lt;&gt;"",$I$29&lt;&gt;""),"○","△"),AND(I23&gt;0,COUNTA($J$23)=1),"○",AND(I23="-",COUNTA($J$23)=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45789</v>
      </c>
      <c r="B24" s="46" t="str">
        <f t="shared" si="4"/>
        <v>月</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$23)=0),"○",AND(I24="",COUNTA($J$23)=1),IF(OR($I$23&lt;&gt;"",$I$24&lt;&gt;"",$I$25&lt;&gt;"",$I$26&lt;&gt;"",$I$27&lt;&gt;"",$I$28&lt;&gt;"",$I$29&lt;&gt;""),"○","△"),AND(I24&gt;0,COUNTA($J$23)=1),"○",AND(I24="-",COUNTA($J$23)=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45790</v>
      </c>
      <c r="B25" s="46" t="str">
        <f t="shared" si="4"/>
        <v>火</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$23)=0),"○",AND(I25="",COUNTA($J$23)=1),IF(OR($I$23&lt;&gt;"",$I$24&lt;&gt;"",$I$25&lt;&gt;"",$I$26&lt;&gt;"",$I$27&lt;&gt;"",$I$28&lt;&gt;"",$I$29&lt;&gt;""),"○","△"),AND(I25&gt;0,COUNTA($J$23)=1),"○",AND(I25="-",COUNTA($J$23)=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45791</v>
      </c>
      <c r="B26" s="46" t="str">
        <f t="shared" si="4"/>
        <v>水</v>
      </c>
      <c r="C26" s="95" t="s">
        <v>125</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$23)=0),"○",AND(I26="",COUNTA($J$23)=1),IF(OR($I$23&lt;&gt;"",$I$24&lt;&gt;"",$I$25&lt;&gt;"",$I$26&lt;&gt;"",$I$27&lt;&gt;"",$I$28&lt;&gt;"",$I$29&lt;&gt;""),"○","△"),AND(I26&gt;0,COUNTA($J$23)=1),"○",AND(I26="-",COUNTA($J$23)=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45792</v>
      </c>
      <c r="B27" s="46" t="str">
        <f t="shared" si="4"/>
        <v>木</v>
      </c>
      <c r="C27" s="95" t="s">
        <v>125</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$23)=0),"○",AND(I27="",COUNTA($J$23)=1),IF(OR($I$23&lt;&gt;"",$I$24&lt;&gt;"",$I$25&lt;&gt;"",$I$26&lt;&gt;"",$I$27&lt;&gt;"",$I$28&lt;&gt;"",$I$29&lt;&gt;""),"○","△"),AND(I27&gt;0,COUNTA($J$23)=1),"○",AND(I27="-",COUNTA($J$23)=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45793</v>
      </c>
      <c r="B28" s="46" t="str">
        <f t="shared" si="4"/>
        <v>金</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$23)=0),"○",AND(I28="",COUNTA($J$23)=1),IF(OR($I$23&lt;&gt;"",$I$24&lt;&gt;"",$I$25&lt;&gt;"",$I$26&lt;&gt;"",$I$27&lt;&gt;"",$I$28&lt;&gt;"",$I$29&lt;&gt;""),"○","△"),AND(I28&gt;0,COUNTA($J$23)=1),"○",AND(I28="-",COUNTA($J$23)=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45794</v>
      </c>
      <c r="B29" s="46" t="str">
        <f t="shared" si="4"/>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$23)=0),"○",AND(I29="",COUNTA($J$23)=1),IF(OR($I$23&lt;&gt;"",$I$24&lt;&gt;"",$I$25&lt;&gt;"",$I$26&lt;&gt;"",$I$27&lt;&gt;"",$I$28&lt;&gt;"",$I$29&lt;&gt;""),"○","△"),AND(I29&gt;0,COUNTA($J$23)=1),"○",AND(I29="-",COUNTA($J$23)=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45795</v>
      </c>
      <c r="B30" s="46" t="str">
        <f t="shared" si="4"/>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$30)=0),"○",AND(I30="",COUNTA($J$30)=1),IF(OR($I$30&lt;&gt;"",$I$31&lt;&gt;"",$I$32&lt;&gt;"",$I$33&lt;&gt;"",$I$34&lt;&gt;"",$I$35&lt;&gt;"",$I$36&lt;&gt;""),"○","△"),AND(I30&gt;0,COUNTA($J$30)=1),"○",AND(I30="-",COUNTA($J$30)=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45796</v>
      </c>
      <c r="B31" s="46" t="str">
        <f t="shared" si="4"/>
        <v>月</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$30)=0),"○",AND(I31="",COUNTA($J$30)=1),IF(OR($I$30&lt;&gt;"",$I$31&lt;&gt;"",$I$32&lt;&gt;"",$I$33&lt;&gt;"",$I$34&lt;&gt;"",$I$35&lt;&gt;"",$I$36&lt;&gt;""),"○","△"),AND(I31&gt;0,COUNTA($J$30)=1),"○",AND(I31="-",COUNTA($J$30)=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45797</v>
      </c>
      <c r="B32" s="46" t="str">
        <f t="shared" si="4"/>
        <v>火</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$30)=0),"○",AND(I32="",COUNTA($J$30)=1),IF(OR($I$30&lt;&gt;"",$I$31&lt;&gt;"",$I$32&lt;&gt;"",$I$33&lt;&gt;"",$I$34&lt;&gt;"",$I$35&lt;&gt;"",$I$36&lt;&gt;""),"○","△"),AND(I32&gt;0,COUNTA($J$30)=1),"○",AND(I32="-",COUNTA($J$30)=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45798</v>
      </c>
      <c r="B33" s="46" t="str">
        <f t="shared" si="4"/>
        <v>水</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$30)=0),"○",AND(I33="",COUNTA($J$30)=1),IF(OR($I$30&lt;&gt;"",$I$31&lt;&gt;"",$I$32&lt;&gt;"",$I$33&lt;&gt;"",$I$34&lt;&gt;"",$I$35&lt;&gt;"",$I$36&lt;&gt;""),"○","△"),AND(I33&gt;0,COUNTA($J$30)=1),"○",AND(I33="-",COUNTA($J$30)=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45799</v>
      </c>
      <c r="B34" s="46" t="str">
        <f t="shared" si="4"/>
        <v>木</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$30)=0),"○",AND(I34="",COUNTA($J$30)=1),IF(OR($I$30&lt;&gt;"",$I$31&lt;&gt;"",$I$32&lt;&gt;"",$I$33&lt;&gt;"",$I$34&lt;&gt;"",$I$35&lt;&gt;"",$I$36&lt;&gt;""),"○","△"),AND(I34&gt;0,COUNTA($J$30)=1),"○",AND(I34="-",COUNTA($J$30)=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45800</v>
      </c>
      <c r="B35" s="46" t="str">
        <f t="shared" si="4"/>
        <v>金</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$30)=0),"○",AND(I35="",COUNTA($J$30)=1),IF(OR($I$30&lt;&gt;"",$I$31&lt;&gt;"",$I$32&lt;&gt;"",$I$33&lt;&gt;"",$I$34&lt;&gt;"",$I$35&lt;&gt;"",$I$36&lt;&gt;""),"○","△"),AND(I35&gt;0,COUNTA($J$30)=1),"○",AND(I35="-",COUNTA($J$30)=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45801</v>
      </c>
      <c r="B36" s="46" t="str">
        <f t="shared" si="4"/>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$30)=0),"○",AND(I36="",COUNTA($J$30)=1),IF(OR($I$30&lt;&gt;"",$I$31&lt;&gt;"",$I$32&lt;&gt;"",$I$33&lt;&gt;"",$I$34&lt;&gt;"",$I$35&lt;&gt;"",$I$36&lt;&gt;""),"○","△"),AND(I36&gt;0,COUNTA($J$30)=1),"○",AND(I36="-",COUNTA($J$30)=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45802</v>
      </c>
      <c r="B37" s="46" t="str">
        <f t="shared" si="4"/>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$37)=0),"○",AND(I37="",COUNTA($J$37)=1),IF(OR($I$37&lt;&gt;"",$I$38&lt;&gt;"",$I$39&lt;&gt;"",$I$40&lt;&gt;"",$I$41&lt;&gt;"",$I$42&lt;&gt;"",$I$43&lt;&gt;""),"○","△"),AND(I37&gt;0,COUNTA($J$37)=1),"○",AND(I37="-",COUNTA($J$37)=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45803</v>
      </c>
      <c r="B38" s="46" t="str">
        <f t="shared" si="4"/>
        <v>月</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$37)=0),"○",AND(I38="",COUNTA($J$37)=1),IF(OR($I$37&lt;&gt;"",$I$38&lt;&gt;"",$I$39&lt;&gt;"",$I$40&lt;&gt;"",$I$41&lt;&gt;"",$I$42&lt;&gt;"",$I$43&lt;&gt;""),"○","△"),AND(I38&gt;0,COUNTA($J$37)=1),"○",AND(I38="-",COUNTA($J$37)=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45804</v>
      </c>
      <c r="B39" s="46" t="str">
        <f t="shared" si="4"/>
        <v>火</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$37)=0),"○",AND(I39="",COUNTA($J$37)=1),IF(OR($I$37&lt;&gt;"",$I$38&lt;&gt;"",$I$39&lt;&gt;"",$I$40&lt;&gt;"",$I$41&lt;&gt;"",$I$42&lt;&gt;"",$I$43&lt;&gt;""),"○","△"),AND(I39&gt;0,COUNTA($J$37)=1),"○",AND(I39="-",COUNTA($J$37)=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45805</v>
      </c>
      <c r="B40" s="46" t="str">
        <f t="shared" si="4"/>
        <v>水</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$37)=0),"○",AND(I40="",COUNTA($J$37)=1),IF(OR($I$37&lt;&gt;"",$I$38&lt;&gt;"",$I$39&lt;&gt;"",$I$40&lt;&gt;"",$I$41&lt;&gt;"",$I$42&lt;&gt;"",$I$43&lt;&gt;""),"○","△"),AND(I40&gt;0,COUNTA($J$37)=1),"○",AND(I40="-",COUNTA($J$37)=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45806</v>
      </c>
      <c r="B41" s="46" t="str">
        <f t="shared" si="4"/>
        <v>木</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$37)=0),"○",AND(I41="",COUNTA($J$37)=1),IF(OR($I$37&lt;&gt;"",$I$38&lt;&gt;"",$I$39&lt;&gt;"",$I$40&lt;&gt;"",$I$41&lt;&gt;"",$I$42&lt;&gt;"",$I$43&lt;&gt;""),"○","△"),AND(I41&gt;0,COUNTA($J$37)=1),"○",AND(I41="-",COUNTA($J$37)=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45807</v>
      </c>
      <c r="B42" s="46" t="str">
        <f t="shared" si="4"/>
        <v>金</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$37)=0),"○",AND(I42="",COUNTA($J$37)=1),IF(OR($I$37&lt;&gt;"",$I$38&lt;&gt;"",$I$39&lt;&gt;"",$I$40&lt;&gt;"",$I$41&lt;&gt;"",$I$42&lt;&gt;"",$I$43&lt;&gt;""),"○","△"),AND(I42&gt;0,COUNTA($J$37)=1),"○",AND(I42="-",COUNTA($J$37)=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f>IF(DAY(A40+3)&lt;4,"",A40+3)</f>
        <v>45808</v>
      </c>
      <c r="B43" s="48" t="str">
        <f t="shared" si="4"/>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$37)=0),"○",AND(I43="",COUNTA($J$37)=1),IF(OR($I$37&lt;&gt;"",$I$38&lt;&gt;"",$I$39&lt;&gt;"",$I$40&lt;&gt;"",$I$41&lt;&gt;"",$I$42&lt;&gt;"",$I$43&lt;&gt;""),"○","△"),AND(I43&gt;0,COUNTA($J$37)=1),"○",AND(I43="-",COUNTA($J$37)=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5ufpc87Tox4V98Sj7CtYvNk7kaL+jjBM2vJxt0WdsGHFgOBupcJyRPhu4DD8eK8rrNABi+orevJCgpQfoWEUnA==" saltValue="J+G1Pl7GshYyUhEqH4hk+A==" spinCount="100000" sheet="1" formatRows="0" selectLockedCells="1"/>
  <dataConsolidate/>
  <mergeCells count="114">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E7:P7"/>
    <mergeCell ref="C8:D8"/>
    <mergeCell ref="D47:E47"/>
    <mergeCell ref="J47:Q47"/>
    <mergeCell ref="B48:C48"/>
    <mergeCell ref="D48:E48"/>
    <mergeCell ref="G48:J48"/>
    <mergeCell ref="E8:H8"/>
    <mergeCell ref="N8:P8"/>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48:P48"/>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5"/>
    <mergeCell ref="J16:Q22"/>
    <mergeCell ref="J23:Q29"/>
    <mergeCell ref="J30:Q36"/>
    <mergeCell ref="J37: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615" priority="91">
      <formula>OR($C13="休暇",$C13="休日")</formula>
    </cfRule>
  </conditionalFormatting>
  <conditionalFormatting sqref="B13:B43">
    <cfRule type="expression" dxfId="614" priority="89">
      <formula>$B13="日"</formula>
    </cfRule>
    <cfRule type="expression" dxfId="613" priority="90">
      <formula>$B13="土"</formula>
    </cfRule>
  </conditionalFormatting>
  <conditionalFormatting sqref="B64 B68 F68 B71">
    <cfRule type="expression" dxfId="612" priority="35">
      <formula>OR($N$54="管理職",$N$54="裁量労働制",$N$54="固定残業制")</formula>
    </cfRule>
  </conditionalFormatting>
  <conditionalFormatting sqref="B64 B68 F68">
    <cfRule type="expression" dxfId="611" priority="3">
      <formula>OR($N$54="(大学・国研等)管理職",$N$54="(大学・国研等)裁量労働制")</formula>
    </cfRule>
  </conditionalFormatting>
  <conditionalFormatting sqref="B76">
    <cfRule type="expression" dxfId="610" priority="15">
      <formula>OR($N$54="管理職",$N$54="裁量労働制")</formula>
    </cfRule>
  </conditionalFormatting>
  <conditionalFormatting sqref="B77">
    <cfRule type="expression" dxfId="609" priority="29">
      <formula>OR($N$54="管理職",$N$54="裁量労働制")</formula>
    </cfRule>
  </conditionalFormatting>
  <conditionalFormatting sqref="B80">
    <cfRule type="expression" dxfId="608" priority="27">
      <formula>$N$54="固定残業制"</formula>
    </cfRule>
  </conditionalFormatting>
  <conditionalFormatting sqref="B83 B87 B90">
    <cfRule type="expression" dxfId="607" priority="24">
      <formula>$N$54="固定残業制"</formula>
    </cfRule>
  </conditionalFormatting>
  <conditionalFormatting sqref="B84 B88 B91">
    <cfRule type="expression" dxfId="606" priority="21">
      <formula>$N$54="固定残業制"</formula>
    </cfRule>
  </conditionalFormatting>
  <conditionalFormatting sqref="B65:C65 B69:C69 F69 B72:C72 B78:C78">
    <cfRule type="expression" dxfId="605" priority="9">
      <formula>OR($N$54="管理職",$N$54="裁量労働制")</formula>
    </cfRule>
  </conditionalFormatting>
  <conditionalFormatting sqref="B65:C65 B69:C69 F69 B72:C72">
    <cfRule type="expression" dxfId="604" priority="33">
      <formula>OR($N$54="管理職",$N$54="裁量労働制",$N$54="固定残業制")</formula>
    </cfRule>
  </conditionalFormatting>
  <conditionalFormatting sqref="B65:C65 B69:C69 F69">
    <cfRule type="expression" dxfId="603" priority="2">
      <formula>OR($N$54="(大学・国研等)管理職",$N$54="(大学・国研等)裁量労働制")</formula>
    </cfRule>
  </conditionalFormatting>
  <conditionalFormatting sqref="B69:D69">
    <cfRule type="expression" dxfId="602" priority="7">
      <formula>OR($N$54="管理職",$N$54="裁量労働制",$N$54="固定残業制",$N$54="(大学・国研等)管理職",$N$54="(大学・国研等)裁量労働制")</formula>
    </cfRule>
  </conditionalFormatting>
  <conditionalFormatting sqref="C64 F64:O64 C68 G68:O68 C71:N71">
    <cfRule type="expression" dxfId="601" priority="14">
      <formula>OR($N$54="管理職",$N$54="裁量労働制",$N$54="固定残業制")</formula>
    </cfRule>
  </conditionalFormatting>
  <conditionalFormatting sqref="C80:L80">
    <cfRule type="expression" dxfId="600" priority="25">
      <formula>$N$54="固定残業制"</formula>
    </cfRule>
  </conditionalFormatting>
  <conditionalFormatting sqref="C83:L83 C90:N90 C87:E87">
    <cfRule type="expression" dxfId="599" priority="18">
      <formula>$N$54="固定残業制"</formula>
    </cfRule>
  </conditionalFormatting>
  <conditionalFormatting sqref="C84:L84 C88:L88 C91:N91">
    <cfRule type="expression" dxfId="598" priority="19">
      <formula>$N$54="固定残業制"</formula>
    </cfRule>
  </conditionalFormatting>
  <conditionalFormatting sqref="C76:N76">
    <cfRule type="expression" dxfId="597" priority="34">
      <formula>OR($N$54="管理職",$N$54="裁量労働制")</formula>
    </cfRule>
  </conditionalFormatting>
  <conditionalFormatting sqref="C78:N78">
    <cfRule type="expression" dxfId="596" priority="32">
      <formula>OR($N$54="管理職",$N$54="裁量労働制")</formula>
    </cfRule>
  </conditionalFormatting>
  <conditionalFormatting sqref="C64:O64 C68 G68:O68">
    <cfRule type="expression" dxfId="595" priority="12">
      <formula>OR($N$54="管理職",$N$54="裁量労働制",$N$54="固定残業制",$N$54="(大学・国研等)管理職",$N$54="(大学・国研等)裁量労働制")</formula>
    </cfRule>
  </conditionalFormatting>
  <conditionalFormatting sqref="D65">
    <cfRule type="expression" dxfId="594" priority="1">
      <formula>OR($N$54="(大学・国研等)管理職",$N$54="(大学・国研等)裁量労働制")</formula>
    </cfRule>
  </conditionalFormatting>
  <conditionalFormatting sqref="D38:E39">
    <cfRule type="expression" dxfId="593" priority="37">
      <formula>OR($C38="休暇",$C38="休日")</formula>
    </cfRule>
  </conditionalFormatting>
  <conditionalFormatting sqref="D65:O65 C69 G69:O69 C72:N72">
    <cfRule type="expression" dxfId="592" priority="11">
      <formula>OR($N$54="管理職",$N$54="裁量労働制",$N$54="固定残業制")</formula>
    </cfRule>
  </conditionalFormatting>
  <conditionalFormatting sqref="D65:O65 C69 G69:O69">
    <cfRule type="expression" dxfId="591" priority="5">
      <formula>OR($N$54="(大学・国研等)管理職",$N$54="(大学・国研等)裁量労働制")</formula>
    </cfRule>
  </conditionalFormatting>
  <conditionalFormatting sqref="E10:F10">
    <cfRule type="expression" dxfId="590" priority="76">
      <formula>OR(I9="管理職/高プロ",I9="固定残業代有",I9="(大学・国研等)管理職/高プロ")</formula>
    </cfRule>
  </conditionalFormatting>
  <conditionalFormatting sqref="F83:L83 H90:N90">
    <cfRule type="expression" dxfId="589" priority="6">
      <formula>$N$54="固定残業制"</formula>
    </cfRule>
  </conditionalFormatting>
  <conditionalFormatting sqref="F87:L87">
    <cfRule type="expression" dxfId="588" priority="20">
      <formula>$N$54="固定残業制"</formula>
    </cfRule>
  </conditionalFormatting>
  <conditionalFormatting sqref="F77:N77">
    <cfRule type="expression" dxfId="587" priority="16">
      <formula>OR($N$54="管理職",$N$54="裁量労働制")</formula>
    </cfRule>
  </conditionalFormatting>
  <conditionalFormatting sqref="G10">
    <cfRule type="expression" dxfId="586" priority="78">
      <formula>OR($I$9="管理職/高プロ",$I$9="固定残業代有",$I$9="(大学・国研等)管理職/高プロ")</formula>
    </cfRule>
  </conditionalFormatting>
  <conditionalFormatting sqref="H2">
    <cfRule type="expression" dxfId="585" priority="85">
      <formula>COUNTA($F$1)=1</formula>
    </cfRule>
  </conditionalFormatting>
  <conditionalFormatting sqref="H10">
    <cfRule type="expression" dxfId="584" priority="74">
      <formula>OR($I$9="管理職/高プロ",$I$9="裁量",$I$9="固定残業代有",$I$9="(大学・国研等)裁量")</formula>
    </cfRule>
  </conditionalFormatting>
  <conditionalFormatting sqref="I9:J9">
    <cfRule type="expression" dxfId="583" priority="87">
      <formula>COUNTA($F$1)=1</formula>
    </cfRule>
  </conditionalFormatting>
  <conditionalFormatting sqref="I1:M1">
    <cfRule type="expression" dxfId="582" priority="88">
      <formula>$I$1&lt;&gt;"-"</formula>
    </cfRule>
  </conditionalFormatting>
  <conditionalFormatting sqref="J10">
    <cfRule type="expression" dxfId="581" priority="75">
      <formula>OR($I$9="管理職/高プロ",$I$9="裁量",$I$9="固定残業代有",$I$9="(大学・国研等)裁量")</formula>
    </cfRule>
  </conditionalFormatting>
  <conditionalFormatting sqref="K10">
    <cfRule type="expression" dxfId="580" priority="77">
      <formula>OR($I$9="裁量",$I$9="固定残業代有",$I$9="(大学・国研等)裁量")</formula>
    </cfRule>
  </conditionalFormatting>
  <conditionalFormatting sqref="M80">
    <cfRule type="expression" dxfId="579" priority="26">
      <formula>$N$54="固定残業制"</formula>
    </cfRule>
  </conditionalFormatting>
  <conditionalFormatting sqref="M83 M87 O90">
    <cfRule type="expression" dxfId="578" priority="23">
      <formula>$N$54="固定残業制"</formula>
    </cfRule>
  </conditionalFormatting>
  <conditionalFormatting sqref="M84 M88 O91">
    <cfRule type="expression" dxfId="577" priority="22">
      <formula>$N$54="固定残業制"</formula>
    </cfRule>
  </conditionalFormatting>
  <conditionalFormatting sqref="N10">
    <cfRule type="expression" dxfId="576" priority="79">
      <formula>OR($I$9="裁量",$I$9="固定残業代有",$I$9="(大学・国研等)裁量")</formula>
    </cfRule>
  </conditionalFormatting>
  <conditionalFormatting sqref="O10">
    <cfRule type="expression" dxfId="575" priority="80">
      <formula>OR($H$2="あり",$Q$2="あり")</formula>
    </cfRule>
  </conditionalFormatting>
  <conditionalFormatting sqref="O76">
    <cfRule type="expression" dxfId="574" priority="31">
      <formula>OR($N$54="管理職",$N$54="裁量労働制")</formula>
    </cfRule>
  </conditionalFormatting>
  <conditionalFormatting sqref="O77">
    <cfRule type="expression" dxfId="573" priority="10">
      <formula>OR(,$N$54="管理職",$N$54="裁量労働制")</formula>
    </cfRule>
  </conditionalFormatting>
  <conditionalFormatting sqref="O78">
    <cfRule type="expression" dxfId="572" priority="28">
      <formula>OR($N$54="管理職",$N$54="裁量労働制")</formula>
    </cfRule>
  </conditionalFormatting>
  <conditionalFormatting sqref="O80 O84 O88">
    <cfRule type="expression" dxfId="571" priority="17">
      <formula>$N$54="固定残業制"</formula>
    </cfRule>
  </conditionalFormatting>
  <conditionalFormatting sqref="P64 D68 O68:P68">
    <cfRule type="expression" dxfId="570" priority="4">
      <formula>OR($N$54="(大学・国研等)管理職",$N$54="(大学・国研等)裁量労働制")</formula>
    </cfRule>
  </conditionalFormatting>
  <conditionalFormatting sqref="P64 D68 P68 O71">
    <cfRule type="expression" dxfId="569" priority="13">
      <formula>OR($N$54="管理職",$N$54="裁量労働制",$N$54="固定残業制")</formula>
    </cfRule>
  </conditionalFormatting>
  <conditionalFormatting sqref="P65 P69 O72">
    <cfRule type="expression" dxfId="568" priority="8">
      <formula>OR($N$54="管理職",$N$54="裁量労働制",$N$54="固定残業制")</formula>
    </cfRule>
  </conditionalFormatting>
  <conditionalFormatting sqref="P65 P69">
    <cfRule type="expression" dxfId="567" priority="30">
      <formula>OR($N$54="管理職",$N$54="裁量労働制",$N$54="(大学・国研等)管理職",$N$54="(大学・国研等)裁量労働制")</formula>
    </cfRule>
  </conditionalFormatting>
  <conditionalFormatting sqref="Q2">
    <cfRule type="expression" dxfId="566" priority="86">
      <formula>COUNTA($F$1)=1</formula>
    </cfRule>
  </conditionalFormatting>
  <conditionalFormatting sqref="Q10">
    <cfRule type="expression" dxfId="565" priority="81">
      <formula>OR($H$2="あり",$Q$2="あり")</formula>
    </cfRule>
  </conditionalFormatting>
  <conditionalFormatting sqref="AI1">
    <cfRule type="expression" dxfId="561" priority="92">
      <formula>COUNTIF(AI2:AI26,"○")=COUNTA($AH$2:$AH$26)</formula>
    </cfRule>
  </conditionalFormatting>
  <dataValidations count="8">
    <dataValidation type="custom" allowBlank="1" showInputMessage="1" showErrorMessage="1" sqref="I20" xr:uid="{75DED2FE-DFDB-4795-BB4D-A8D79605558C}">
      <formula1>IF($C20="休日",I20="",I20&gt;"*")</formula1>
    </dataValidation>
    <dataValidation type="list" allowBlank="1" showInputMessage="1" showErrorMessage="1" sqref="C13:C43" xr:uid="{F964641A-802D-4890-A5D8-0CE673E009DD}">
      <formula1>$AP$4:$AP$7</formula1>
    </dataValidation>
    <dataValidation type="list" imeMode="on" allowBlank="1" sqref="I9:J9" xr:uid="{184D1870-4526-4807-988F-7430DA2F1FF8}">
      <formula1>"通常勤務,管理職/高プロ,裁量,固定残業代有,出向,(大学・国研等)管理職/高プロ,(大学・国研等)裁量,その他"</formula1>
    </dataValidation>
    <dataValidation type="list" allowBlank="1" showInputMessage="1" showErrorMessage="1" sqref="N55:P55" xr:uid="{EE2FFFD4-60D3-4A9B-B80A-6C479853166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235C196D-71C7-4984-943A-2F3287397430}">
      <formula1>0</formula1>
      <formula2>0.999988425925926</formula2>
    </dataValidation>
    <dataValidation type="time" operator="greaterThan" allowBlank="1" showInputMessage="1" showErrorMessage="1" errorTitle="時刻を入力して下さい。" error="0:01以上の時刻を入力して下さい。" sqref="G13:G43 E13:E43" xr:uid="{B5EB0687-DB25-4D2D-ABD5-F9501F4095BC}">
      <formula1>0</formula1>
    </dataValidation>
    <dataValidation type="list" allowBlank="1" showInputMessage="1" showErrorMessage="1" sqref="F1:H1" xr:uid="{7607035F-32CD-4C90-BB3D-30C59E2BED04}">
      <formula1>"委託業務従事日誌,助成事業従事日誌"</formula1>
    </dataValidation>
    <dataValidation type="list" allowBlank="1" showInputMessage="1" showErrorMessage="1" sqref="H2 Q2" xr:uid="{1BFEB4A3-C339-49A0-9887-FC72D2C33224}">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8F7B3B28-1E4E-44EB-9B3F-79C5AA007253}">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993330CC-DE27-4937-99C2-22CC87B784D9}">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4809F696-B716-4E3F-8454-5368B2C8B74E}">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FDE852EC-6929-400B-8044-C2F9F2D0648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F2484-1741-425C-9E89-4607301C9621}">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166</v>
      </c>
      <c r="B1" s="342"/>
      <c r="C1" s="342"/>
      <c r="D1" s="342"/>
      <c r="E1" s="342"/>
      <c r="F1" s="343" t="s">
        <v>177</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IF($F$1="委託業務従事日誌","委託業務の名称：","助成事業の名称：")</f>
        <v>助成事業の名称：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IF($F$1="委託業務従事日誌","委託先等名称：","助成先等名称：")</f>
        <v>助成先等名称：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21</v>
      </c>
      <c r="C10" s="395" t="str">
        <f>"←稼働"&amp;F54&amp;"日
 + "&amp;"休暇"&amp;E54&amp;"日"</f>
        <v>←稼働21日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45809</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45810</v>
      </c>
      <c r="B14" s="46" t="str">
        <f>TEXT(A14,"aaa")</f>
        <v>月</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45811</v>
      </c>
      <c r="B15" s="46" t="str">
        <f t="shared" ref="B15:B18" si="2">TEXT(A15,"aaa")</f>
        <v>火</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45812</v>
      </c>
      <c r="B16" s="46" t="str">
        <f t="shared" si="2"/>
        <v>水</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45813</v>
      </c>
      <c r="B17" s="46" t="str">
        <f t="shared" si="2"/>
        <v>木</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67"/>
      <c r="K17" s="368"/>
      <c r="L17" s="368"/>
      <c r="M17" s="368"/>
      <c r="N17" s="368"/>
      <c r="O17" s="368"/>
      <c r="P17" s="368"/>
      <c r="Q17" s="36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45814</v>
      </c>
      <c r="B18" s="47" t="str">
        <f t="shared" si="2"/>
        <v>金</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67"/>
      <c r="K18" s="368"/>
      <c r="L18" s="368"/>
      <c r="M18" s="368"/>
      <c r="N18" s="368"/>
      <c r="O18" s="368"/>
      <c r="P18" s="368"/>
      <c r="Q18" s="36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45815</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49"/>
      <c r="K19" s="450"/>
      <c r="L19" s="450"/>
      <c r="M19" s="450"/>
      <c r="N19" s="450"/>
      <c r="O19" s="450"/>
      <c r="P19" s="450"/>
      <c r="Q19" s="45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45816</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9"/>
      <c r="K20" s="453"/>
      <c r="L20" s="453"/>
      <c r="M20" s="453"/>
      <c r="N20" s="453"/>
      <c r="O20" s="453"/>
      <c r="P20" s="453"/>
      <c r="Q20" s="45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45817</v>
      </c>
      <c r="B21" s="46" t="str">
        <f t="shared" ref="B21:B43" si="4">TEXT(A21,"aaa")</f>
        <v>月</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55"/>
      <c r="K21" s="456"/>
      <c r="L21" s="456"/>
      <c r="M21" s="456"/>
      <c r="N21" s="456"/>
      <c r="O21" s="456"/>
      <c r="P21" s="456"/>
      <c r="Q21" s="457"/>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45818</v>
      </c>
      <c r="B22" s="46" t="str">
        <f t="shared" si="4"/>
        <v>火</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455"/>
      <c r="K22" s="456"/>
      <c r="L22" s="456"/>
      <c r="M22" s="456"/>
      <c r="N22" s="456"/>
      <c r="O22" s="456"/>
      <c r="P22" s="456"/>
      <c r="Q22" s="457"/>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45819</v>
      </c>
      <c r="B23" s="46" t="str">
        <f t="shared" si="4"/>
        <v>水</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455"/>
      <c r="K23" s="456"/>
      <c r="L23" s="456"/>
      <c r="M23" s="456"/>
      <c r="N23" s="456"/>
      <c r="O23" s="456"/>
      <c r="P23" s="456"/>
      <c r="Q23" s="457"/>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45820</v>
      </c>
      <c r="B24" s="46" t="str">
        <f t="shared" si="4"/>
        <v>木</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55"/>
      <c r="K24" s="456"/>
      <c r="L24" s="456"/>
      <c r="M24" s="456"/>
      <c r="N24" s="456"/>
      <c r="O24" s="456"/>
      <c r="P24" s="456"/>
      <c r="Q24" s="457"/>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45821</v>
      </c>
      <c r="B25" s="46" t="str">
        <f t="shared" si="4"/>
        <v>金</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455"/>
      <c r="K25" s="456"/>
      <c r="L25" s="456"/>
      <c r="M25" s="456"/>
      <c r="N25" s="456"/>
      <c r="O25" s="456"/>
      <c r="P25" s="456"/>
      <c r="Q25" s="45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45822</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58"/>
      <c r="K26" s="459"/>
      <c r="L26" s="459"/>
      <c r="M26" s="459"/>
      <c r="N26" s="459"/>
      <c r="O26" s="459"/>
      <c r="P26" s="459"/>
      <c r="Q26" s="46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45823</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80"/>
      <c r="K27" s="453"/>
      <c r="L27" s="453"/>
      <c r="M27" s="453"/>
      <c r="N27" s="453"/>
      <c r="O27" s="453"/>
      <c r="P27" s="453"/>
      <c r="Q27" s="45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45824</v>
      </c>
      <c r="B28" s="46" t="str">
        <f t="shared" si="4"/>
        <v>月</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45825</v>
      </c>
      <c r="B29" s="46" t="str">
        <f t="shared" si="4"/>
        <v>火</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45826</v>
      </c>
      <c r="B30" s="46" t="str">
        <f t="shared" si="4"/>
        <v>水</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45827</v>
      </c>
      <c r="B31" s="46" t="str">
        <f t="shared" si="4"/>
        <v>木</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55"/>
      <c r="K31" s="456"/>
      <c r="L31" s="456"/>
      <c r="M31" s="456"/>
      <c r="N31" s="456"/>
      <c r="O31" s="456"/>
      <c r="P31" s="456"/>
      <c r="Q31" s="457"/>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45828</v>
      </c>
      <c r="B32" s="46" t="str">
        <f t="shared" si="4"/>
        <v>金</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455"/>
      <c r="K32" s="456"/>
      <c r="L32" s="456"/>
      <c r="M32" s="456"/>
      <c r="N32" s="456"/>
      <c r="O32" s="456"/>
      <c r="P32" s="456"/>
      <c r="Q32" s="45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45829</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8"/>
      <c r="K33" s="459"/>
      <c r="L33" s="459"/>
      <c r="M33" s="459"/>
      <c r="N33" s="459"/>
      <c r="O33" s="459"/>
      <c r="P33" s="459"/>
      <c r="Q33" s="46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45830</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80"/>
      <c r="K34" s="453"/>
      <c r="L34" s="453"/>
      <c r="M34" s="453"/>
      <c r="N34" s="453"/>
      <c r="O34" s="453"/>
      <c r="P34" s="453"/>
      <c r="Q34" s="45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45831</v>
      </c>
      <c r="B35" s="46" t="str">
        <f t="shared" si="4"/>
        <v>月</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45832</v>
      </c>
      <c r="B36" s="46" t="str">
        <f t="shared" si="4"/>
        <v>火</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45833</v>
      </c>
      <c r="B37" s="46" t="str">
        <f t="shared" si="4"/>
        <v>水</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45834</v>
      </c>
      <c r="B38" s="46" t="str">
        <f t="shared" si="4"/>
        <v>木</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55"/>
      <c r="K38" s="456"/>
      <c r="L38" s="456"/>
      <c r="M38" s="456"/>
      <c r="N38" s="456"/>
      <c r="O38" s="456"/>
      <c r="P38" s="456"/>
      <c r="Q38" s="457"/>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45835</v>
      </c>
      <c r="B39" s="46" t="str">
        <f t="shared" si="4"/>
        <v>金</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55"/>
      <c r="K39" s="456"/>
      <c r="L39" s="456"/>
      <c r="M39" s="456"/>
      <c r="N39" s="456"/>
      <c r="O39" s="456"/>
      <c r="P39" s="456"/>
      <c r="Q39" s="457"/>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45836</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58"/>
      <c r="K40" s="459"/>
      <c r="L40" s="459"/>
      <c r="M40" s="459"/>
      <c r="N40" s="459"/>
      <c r="O40" s="459"/>
      <c r="P40" s="459"/>
      <c r="Q40" s="460"/>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45837</v>
      </c>
      <c r="B41" s="46" t="str">
        <f t="shared" si="4"/>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80"/>
      <c r="K41" s="453"/>
      <c r="L41" s="453"/>
      <c r="M41" s="453"/>
      <c r="N41" s="453"/>
      <c r="O41" s="453"/>
      <c r="P41" s="453"/>
      <c r="Q41" s="45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45838</v>
      </c>
      <c r="B42" s="46" t="str">
        <f t="shared" si="4"/>
        <v>月</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455"/>
      <c r="K42" s="456"/>
      <c r="L42" s="456"/>
      <c r="M42" s="456"/>
      <c r="N42" s="456"/>
      <c r="O42" s="456"/>
      <c r="P42" s="456"/>
      <c r="Q42" s="457"/>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1"/>
      <c r="K43" s="482"/>
      <c r="L43" s="482"/>
      <c r="M43" s="482"/>
      <c r="N43" s="482"/>
      <c r="O43" s="482"/>
      <c r="P43" s="482"/>
      <c r="Q43" s="483"/>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21</v>
      </c>
      <c r="B56" s="223">
        <f>B54</f>
        <v>0</v>
      </c>
      <c r="C56" s="223"/>
      <c r="D56" s="233"/>
      <c r="E56" s="224">
        <f>E54</f>
        <v>0</v>
      </c>
      <c r="F56" s="225">
        <f>A56-E56</f>
        <v>21</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21</v>
      </c>
      <c r="B60" s="223">
        <f>B54</f>
        <v>0</v>
      </c>
      <c r="C60" s="223"/>
      <c r="D60" s="234"/>
      <c r="E60" s="224">
        <f>E54</f>
        <v>0</v>
      </c>
      <c r="F60" s="225">
        <f>A60-E60</f>
        <v>21</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21</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uxGQ+bOueSyiuw7T7lppBBOZI3qNsJiC49uEPzD7vMm2zEPFnUyqE3gabuybhoQz21rJ0bn7cvKCFUuK9jupCg==" saltValue="GzR67wtEFq0/NBMNcaJyTw==" spinCount="100000" sheet="1" formatRows="0" selectLockedCells="1"/>
  <dataConsolidate/>
  <mergeCells count="114">
    <mergeCell ref="Y1:Y12"/>
    <mergeCell ref="E6:P6"/>
    <mergeCell ref="C7:D7"/>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E7:P7"/>
    <mergeCell ref="C8:D8"/>
    <mergeCell ref="E8:H8"/>
    <mergeCell ref="N8:P8"/>
    <mergeCell ref="R1:R3"/>
    <mergeCell ref="D47:E47"/>
    <mergeCell ref="J47:Q47"/>
    <mergeCell ref="B48:C48"/>
    <mergeCell ref="D48:E48"/>
    <mergeCell ref="G48:J48"/>
    <mergeCell ref="A50:Q51"/>
    <mergeCell ref="A46:Q46"/>
    <mergeCell ref="J41:Q43"/>
    <mergeCell ref="O10:P10"/>
    <mergeCell ref="A11:A12"/>
    <mergeCell ref="B11:B12"/>
    <mergeCell ref="C11:C12"/>
    <mergeCell ref="D11:G11"/>
    <mergeCell ref="H11:H12"/>
    <mergeCell ref="I11:I12"/>
    <mergeCell ref="J11:Q12"/>
    <mergeCell ref="A9:A10"/>
    <mergeCell ref="E9:H9"/>
    <mergeCell ref="I9:J9"/>
    <mergeCell ref="N9:P9"/>
    <mergeCell ref="L48:P48"/>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9"/>
    <mergeCell ref="J20:Q26"/>
    <mergeCell ref="J27:Q33"/>
    <mergeCell ref="J34:Q40"/>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s>
  <phoneticPr fontId="2"/>
  <conditionalFormatting sqref="A13:I43">
    <cfRule type="expression" dxfId="559" priority="91">
      <formula>OR($C13="休暇",$C13="休日")</formula>
    </cfRule>
  </conditionalFormatting>
  <conditionalFormatting sqref="B13:B43">
    <cfRule type="expression" dxfId="558" priority="89">
      <formula>$B13="日"</formula>
    </cfRule>
    <cfRule type="expression" dxfId="557" priority="90">
      <formula>$B13="土"</formula>
    </cfRule>
  </conditionalFormatting>
  <conditionalFormatting sqref="B64 B68 F68 B71">
    <cfRule type="expression" dxfId="556" priority="35">
      <formula>OR($N$54="管理職",$N$54="裁量労働制",$N$54="固定残業制")</formula>
    </cfRule>
  </conditionalFormatting>
  <conditionalFormatting sqref="B64 B68 F68">
    <cfRule type="expression" dxfId="555" priority="3">
      <formula>OR($N$54="(大学・国研等)管理職",$N$54="(大学・国研等)裁量労働制")</formula>
    </cfRule>
  </conditionalFormatting>
  <conditionalFormatting sqref="B76">
    <cfRule type="expression" dxfId="554" priority="15">
      <formula>OR($N$54="管理職",$N$54="裁量労働制")</formula>
    </cfRule>
  </conditionalFormatting>
  <conditionalFormatting sqref="B77">
    <cfRule type="expression" dxfId="553" priority="29">
      <formula>OR($N$54="管理職",$N$54="裁量労働制")</formula>
    </cfRule>
  </conditionalFormatting>
  <conditionalFormatting sqref="B80">
    <cfRule type="expression" dxfId="552" priority="27">
      <formula>$N$54="固定残業制"</formula>
    </cfRule>
  </conditionalFormatting>
  <conditionalFormatting sqref="B83 B87 B90">
    <cfRule type="expression" dxfId="551" priority="24">
      <formula>$N$54="固定残業制"</formula>
    </cfRule>
  </conditionalFormatting>
  <conditionalFormatting sqref="B84 B88 B91">
    <cfRule type="expression" dxfId="550" priority="21">
      <formula>$N$54="固定残業制"</formula>
    </cfRule>
  </conditionalFormatting>
  <conditionalFormatting sqref="B65:C65 B69:C69 F69 B72:C72 B78:C78">
    <cfRule type="expression" dxfId="549" priority="9">
      <formula>OR($N$54="管理職",$N$54="裁量労働制")</formula>
    </cfRule>
  </conditionalFormatting>
  <conditionalFormatting sqref="B65:C65 B69:C69 F69 B72:C72">
    <cfRule type="expression" dxfId="548" priority="33">
      <formula>OR($N$54="管理職",$N$54="裁量労働制",$N$54="固定残業制")</formula>
    </cfRule>
  </conditionalFormatting>
  <conditionalFormatting sqref="B65:C65 B69:C69 F69">
    <cfRule type="expression" dxfId="547" priority="2">
      <formula>OR($N$54="(大学・国研等)管理職",$N$54="(大学・国研等)裁量労働制")</formula>
    </cfRule>
  </conditionalFormatting>
  <conditionalFormatting sqref="B69:D69">
    <cfRule type="expression" dxfId="546" priority="7">
      <formula>OR($N$54="管理職",$N$54="裁量労働制",$N$54="固定残業制",$N$54="(大学・国研等)管理職",$N$54="(大学・国研等)裁量労働制")</formula>
    </cfRule>
  </conditionalFormatting>
  <conditionalFormatting sqref="C64 F64:O64 C68 G68:O68 C71:N71">
    <cfRule type="expression" dxfId="545" priority="14">
      <formula>OR($N$54="管理職",$N$54="裁量労働制",$N$54="固定残業制")</formula>
    </cfRule>
  </conditionalFormatting>
  <conditionalFormatting sqref="C80:L80">
    <cfRule type="expression" dxfId="544" priority="25">
      <formula>$N$54="固定残業制"</formula>
    </cfRule>
  </conditionalFormatting>
  <conditionalFormatting sqref="C83:L83 C90:N90 C87:E87">
    <cfRule type="expression" dxfId="543" priority="18">
      <formula>$N$54="固定残業制"</formula>
    </cfRule>
  </conditionalFormatting>
  <conditionalFormatting sqref="C84:L84 C88:L88 C91:N91">
    <cfRule type="expression" dxfId="542" priority="19">
      <formula>$N$54="固定残業制"</formula>
    </cfRule>
  </conditionalFormatting>
  <conditionalFormatting sqref="C76:N76">
    <cfRule type="expression" dxfId="541" priority="34">
      <formula>OR($N$54="管理職",$N$54="裁量労働制")</formula>
    </cfRule>
  </conditionalFormatting>
  <conditionalFormatting sqref="C78:N78">
    <cfRule type="expression" dxfId="540" priority="32">
      <formula>OR($N$54="管理職",$N$54="裁量労働制")</formula>
    </cfRule>
  </conditionalFormatting>
  <conditionalFormatting sqref="C64:O64 C68 G68:O68">
    <cfRule type="expression" dxfId="539" priority="12">
      <formula>OR($N$54="管理職",$N$54="裁量労働制",$N$54="固定残業制",$N$54="(大学・国研等)管理職",$N$54="(大学・国研等)裁量労働制")</formula>
    </cfRule>
  </conditionalFormatting>
  <conditionalFormatting sqref="D65">
    <cfRule type="expression" dxfId="538" priority="1">
      <formula>OR($N$54="(大学・国研等)管理職",$N$54="(大学・国研等)裁量労働制")</formula>
    </cfRule>
  </conditionalFormatting>
  <conditionalFormatting sqref="D38:E39">
    <cfRule type="expression" dxfId="537" priority="37">
      <formula>OR($C38="休暇",$C38="休日")</formula>
    </cfRule>
  </conditionalFormatting>
  <conditionalFormatting sqref="D65:O65 C69 G69:O69 C72:N72">
    <cfRule type="expression" dxfId="536" priority="11">
      <formula>OR($N$54="管理職",$N$54="裁量労働制",$N$54="固定残業制")</formula>
    </cfRule>
  </conditionalFormatting>
  <conditionalFormatting sqref="D65:O65 C69 G69:O69">
    <cfRule type="expression" dxfId="535" priority="5">
      <formula>OR($N$54="(大学・国研等)管理職",$N$54="(大学・国研等)裁量労働制")</formula>
    </cfRule>
  </conditionalFormatting>
  <conditionalFormatting sqref="E10:F10">
    <cfRule type="expression" dxfId="534" priority="76">
      <formula>OR(I9="管理職/高プロ",I9="固定残業代有",I9="(大学・国研等)管理職/高プロ")</formula>
    </cfRule>
  </conditionalFormatting>
  <conditionalFormatting sqref="F83:L83 H90:N90">
    <cfRule type="expression" dxfId="533" priority="6">
      <formula>$N$54="固定残業制"</formula>
    </cfRule>
  </conditionalFormatting>
  <conditionalFormatting sqref="F87:L87">
    <cfRule type="expression" dxfId="532" priority="20">
      <formula>$N$54="固定残業制"</formula>
    </cfRule>
  </conditionalFormatting>
  <conditionalFormatting sqref="F77:N77">
    <cfRule type="expression" dxfId="531" priority="16">
      <formula>OR($N$54="管理職",$N$54="裁量労働制")</formula>
    </cfRule>
  </conditionalFormatting>
  <conditionalFormatting sqref="G10">
    <cfRule type="expression" dxfId="530" priority="78">
      <formula>OR($I$9="管理職/高プロ",$I$9="固定残業代有",$I$9="(大学・国研等)管理職/高プロ")</formula>
    </cfRule>
  </conditionalFormatting>
  <conditionalFormatting sqref="H2">
    <cfRule type="expression" dxfId="529" priority="85">
      <formula>COUNTA($F$1)=1</formula>
    </cfRule>
  </conditionalFormatting>
  <conditionalFormatting sqref="H10">
    <cfRule type="expression" dxfId="528" priority="74">
      <formula>OR($I$9="管理職/高プロ",$I$9="裁量",$I$9="固定残業代有",$I$9="(大学・国研等)裁量")</formula>
    </cfRule>
  </conditionalFormatting>
  <conditionalFormatting sqref="I9:J9">
    <cfRule type="expression" dxfId="527" priority="87">
      <formula>COUNTA($F$1)=1</formula>
    </cfRule>
  </conditionalFormatting>
  <conditionalFormatting sqref="I1:M1">
    <cfRule type="expression" dxfId="526" priority="88">
      <formula>$I$1&lt;&gt;"-"</formula>
    </cfRule>
  </conditionalFormatting>
  <conditionalFormatting sqref="J10">
    <cfRule type="expression" dxfId="525" priority="75">
      <formula>OR($I$9="管理職/高プロ",$I$9="裁量",$I$9="固定残業代有",$I$9="(大学・国研等)裁量")</formula>
    </cfRule>
  </conditionalFormatting>
  <conditionalFormatting sqref="K10">
    <cfRule type="expression" dxfId="524" priority="77">
      <formula>OR($I$9="裁量",$I$9="固定残業代有",$I$9="(大学・国研等)裁量")</formula>
    </cfRule>
  </conditionalFormatting>
  <conditionalFormatting sqref="M80">
    <cfRule type="expression" dxfId="523" priority="26">
      <formula>$N$54="固定残業制"</formula>
    </cfRule>
  </conditionalFormatting>
  <conditionalFormatting sqref="M83 M87 O90">
    <cfRule type="expression" dxfId="522" priority="23">
      <formula>$N$54="固定残業制"</formula>
    </cfRule>
  </conditionalFormatting>
  <conditionalFormatting sqref="M84 M88 O91">
    <cfRule type="expression" dxfId="521" priority="22">
      <formula>$N$54="固定残業制"</formula>
    </cfRule>
  </conditionalFormatting>
  <conditionalFormatting sqref="N10">
    <cfRule type="expression" dxfId="520" priority="79">
      <formula>OR($I$9="裁量",$I$9="固定残業代有",$I$9="(大学・国研等)裁量")</formula>
    </cfRule>
  </conditionalFormatting>
  <conditionalFormatting sqref="O10">
    <cfRule type="expression" dxfId="519" priority="80">
      <formula>OR($H$2="あり",$Q$2="あり")</formula>
    </cfRule>
  </conditionalFormatting>
  <conditionalFormatting sqref="O76">
    <cfRule type="expression" dxfId="518" priority="31">
      <formula>OR($N$54="管理職",$N$54="裁量労働制")</formula>
    </cfRule>
  </conditionalFormatting>
  <conditionalFormatting sqref="O77">
    <cfRule type="expression" dxfId="517" priority="10">
      <formula>OR(,$N$54="管理職",$N$54="裁量労働制")</formula>
    </cfRule>
  </conditionalFormatting>
  <conditionalFormatting sqref="O78">
    <cfRule type="expression" dxfId="516" priority="28">
      <formula>OR($N$54="管理職",$N$54="裁量労働制")</formula>
    </cfRule>
  </conditionalFormatting>
  <conditionalFormatting sqref="O80 O84 O88">
    <cfRule type="expression" dxfId="515" priority="17">
      <formula>$N$54="固定残業制"</formula>
    </cfRule>
  </conditionalFormatting>
  <conditionalFormatting sqref="P64 D68 O68:P68">
    <cfRule type="expression" dxfId="514" priority="4">
      <formula>OR($N$54="(大学・国研等)管理職",$N$54="(大学・国研等)裁量労働制")</formula>
    </cfRule>
  </conditionalFormatting>
  <conditionalFormatting sqref="P64 D68 P68 O71">
    <cfRule type="expression" dxfId="513" priority="13">
      <formula>OR($N$54="管理職",$N$54="裁量労働制",$N$54="固定残業制")</formula>
    </cfRule>
  </conditionalFormatting>
  <conditionalFormatting sqref="P65 P69 O72">
    <cfRule type="expression" dxfId="512" priority="8">
      <formula>OR($N$54="管理職",$N$54="裁量労働制",$N$54="固定残業制")</formula>
    </cfRule>
  </conditionalFormatting>
  <conditionalFormatting sqref="P65 P69">
    <cfRule type="expression" dxfId="511" priority="30">
      <formula>OR($N$54="管理職",$N$54="裁量労働制",$N$54="(大学・国研等)管理職",$N$54="(大学・国研等)裁量労働制")</formula>
    </cfRule>
  </conditionalFormatting>
  <conditionalFormatting sqref="Q2">
    <cfRule type="expression" dxfId="510" priority="86">
      <formula>COUNTA($F$1)=1</formula>
    </cfRule>
  </conditionalFormatting>
  <conditionalFormatting sqref="Q10">
    <cfRule type="expression" dxfId="509" priority="81">
      <formula>OR($H$2="あり",$Q$2="あり")</formula>
    </cfRule>
  </conditionalFormatting>
  <conditionalFormatting sqref="AI1">
    <cfRule type="expression" dxfId="505" priority="92">
      <formula>COUNTIF(AI2:AI26,"○")=COUNTA($AH$2:$AH$26)</formula>
    </cfRule>
  </conditionalFormatting>
  <dataValidations count="8">
    <dataValidation type="custom" allowBlank="1" showInputMessage="1" showErrorMessage="1" sqref="I20" xr:uid="{EF723F82-70F1-4C8B-9DAB-58D25845A7DF}">
      <formula1>IF($C20="休日",I20="",I20&gt;"*")</formula1>
    </dataValidation>
    <dataValidation type="list" allowBlank="1" showInputMessage="1" showErrorMessage="1" sqref="H2 Q2" xr:uid="{A6973A24-54F8-4119-BE25-B4E71D30FD99}">
      <formula1>"あり,なし"</formula1>
    </dataValidation>
    <dataValidation type="list" allowBlank="1" showInputMessage="1" showErrorMessage="1" sqref="F1:H1" xr:uid="{B9B547A3-0CD8-4CAF-9ED8-3C24BFD916A3}">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DF9A6C2-0FDC-4605-A482-686405982C81}">
      <formula1>0</formula1>
    </dataValidation>
    <dataValidation type="time" allowBlank="1" showInputMessage="1" showErrorMessage="1" errorTitle="時刻を入力してください。" error="0:00から23:59までの時刻が入力できます。" sqref="H13:H43 F13:F43 D13:D43" xr:uid="{C1849B5E-F6AE-43E7-843F-7394E2E343D8}">
      <formula1>0</formula1>
      <formula2>0.999988425925926</formula2>
    </dataValidation>
    <dataValidation type="list" allowBlank="1" showInputMessage="1" showErrorMessage="1" sqref="N55:P55" xr:uid="{632D466B-0FE7-4CC9-88E3-1E4E3F400FF7}">
      <formula1>"管理職,裁量労働制,固定残業制,一般従業員,エフォート"</formula1>
    </dataValidation>
    <dataValidation type="list" imeMode="on" allowBlank="1" sqref="I9:J9" xr:uid="{73F67F6E-93C8-49EF-8203-6DA72D376577}">
      <formula1>"通常勤務,管理職/高プロ,裁量,固定残業代有,出向,(大学・国研等)管理職/高プロ,(大学・国研等)裁量,その他"</formula1>
    </dataValidation>
    <dataValidation type="list" allowBlank="1" showInputMessage="1" showErrorMessage="1" sqref="C13:C43" xr:uid="{DFD41B58-9E00-45D0-88F2-A04EC52FFF76}">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23790CC-CEB6-46B9-8AC2-01DDDB890640}">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7102E708-8609-47D6-B47E-184055D7DC8B}">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47204B5F-DD79-42D7-9245-C327DA3B1217}">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6170AFD3-864E-4241-97B3-411A9197EC30}">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007A3-EFCE-4B53-8203-C87196EBF157}">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167</v>
      </c>
      <c r="B1" s="342"/>
      <c r="C1" s="342"/>
      <c r="D1" s="342"/>
      <c r="E1" s="342"/>
      <c r="F1" s="343" t="s">
        <v>177</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IF($F$1="委託業務従事日誌","委託業務の名称：","助成事業の名称：")</f>
        <v>助成事業の名称：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IF($F$1="委託業務従事日誌","委託先等名称：","助成先等名称：")</f>
        <v>助成先等名称：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22</v>
      </c>
      <c r="C10" s="395" t="str">
        <f>"←稼働"&amp;F54&amp;"日
 + "&amp;"休暇"&amp;E54&amp;"日"</f>
        <v>←稼働22日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45839</v>
      </c>
      <c r="B13" s="45" t="str">
        <f>TEXT(A13,"aaa")</f>
        <v>火</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45840</v>
      </c>
      <c r="B14" s="46" t="str">
        <f>TEXT(A14,"aaa")</f>
        <v>水</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45841</v>
      </c>
      <c r="B15" s="46" t="str">
        <f t="shared" ref="B15:B18" si="2">TEXT(A15,"aaa")</f>
        <v>木</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45842</v>
      </c>
      <c r="B16" s="46" t="str">
        <f t="shared" si="2"/>
        <v>金</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45843</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49"/>
      <c r="K17" s="450"/>
      <c r="L17" s="450"/>
      <c r="M17" s="450"/>
      <c r="N17" s="450"/>
      <c r="O17" s="450"/>
      <c r="P17" s="450"/>
      <c r="Q17" s="451"/>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45844</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64"/>
      <c r="K18" s="365"/>
      <c r="L18" s="365"/>
      <c r="M18" s="365"/>
      <c r="N18" s="365"/>
      <c r="O18" s="365"/>
      <c r="P18" s="365"/>
      <c r="Q18" s="366"/>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$18)=0),"○",AND(I18="",COUNTA($J$18)=1),IF(OR($I$18&lt;&gt;"",$I$19&lt;&gt;"",$I$20&lt;&gt;"",$I$21&lt;&gt;"",$I$22&lt;&gt;"",$I$23&lt;&gt;"",$I$24&lt;&gt;""),"○","△"),AND(I18&gt;0,COUNTA($J$18)=1),"○",AND(I18="-",COUNTA($J$18)=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45845</v>
      </c>
      <c r="B19" s="47" t="str">
        <f>TEXT(A19,"aaa")</f>
        <v>月</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367"/>
      <c r="K19" s="368"/>
      <c r="L19" s="368"/>
      <c r="M19" s="368"/>
      <c r="N19" s="368"/>
      <c r="O19" s="368"/>
      <c r="P19" s="368"/>
      <c r="Q19" s="369"/>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$18)=0),"○",AND(I19="",COUNTA($J$18)=1),IF(OR($I$18&lt;&gt;"",$I$19&lt;&gt;"",$I$20&lt;&gt;"",$I$21&lt;&gt;"",$I$22&lt;&gt;"",$I$23&lt;&gt;"",$I$24&lt;&gt;""),"○","△"),AND(I19&gt;0,COUNTA($J$18)=1),"○",AND(I19="-",COUNTA($J$18)=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45846</v>
      </c>
      <c r="B20" s="46" t="str">
        <f>TEXT(A20,"aaa")</f>
        <v>火</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367"/>
      <c r="K20" s="368"/>
      <c r="L20" s="368"/>
      <c r="M20" s="368"/>
      <c r="N20" s="368"/>
      <c r="O20" s="368"/>
      <c r="P20" s="368"/>
      <c r="Q20" s="369"/>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$18)=0),"○",AND(I20="",COUNTA($J$18)=1),IF(OR($I$18&lt;&gt;"",$I$19&lt;&gt;"",$I$20&lt;&gt;"",$I$21&lt;&gt;"",$I$22&lt;&gt;"",$I$23&lt;&gt;"",$I$24&lt;&gt;""),"○","△"),AND(I20&gt;0,COUNTA($J$18)=1),"○",AND(I20="-",COUNTA($J$18)=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45847</v>
      </c>
      <c r="B21" s="46" t="str">
        <f t="shared" ref="B21:B43" si="4">TEXT(A21,"aaa")</f>
        <v>水</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367"/>
      <c r="K21" s="368"/>
      <c r="L21" s="368"/>
      <c r="M21" s="368"/>
      <c r="N21" s="368"/>
      <c r="O21" s="368"/>
      <c r="P21" s="368"/>
      <c r="Q21" s="36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$18)=0),"○",AND(I21="",COUNTA($J$18)=1),IF(OR($I$18&lt;&gt;"",$I$19&lt;&gt;"",$I$20&lt;&gt;"",$I$21&lt;&gt;"",$I$22&lt;&gt;"",$I$23&lt;&gt;"",$I$24&lt;&gt;""),"○","△"),AND(I21&gt;0,COUNTA($J$18)=1),"○",AND(I21="-",COUNTA($J$18)=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45848</v>
      </c>
      <c r="B22" s="46" t="str">
        <f t="shared" si="4"/>
        <v>木</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367"/>
      <c r="K22" s="368"/>
      <c r="L22" s="368"/>
      <c r="M22" s="368"/>
      <c r="N22" s="368"/>
      <c r="O22" s="368"/>
      <c r="P22" s="368"/>
      <c r="Q22" s="36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$18)=0),"○",AND(I22="",COUNTA($J$18)=1),IF(OR($I$18&lt;&gt;"",$I$19&lt;&gt;"",$I$20&lt;&gt;"",$I$21&lt;&gt;"",$I$22&lt;&gt;"",$I$23&lt;&gt;"",$I$24&lt;&gt;""),"○","△"),AND(I22&gt;0,COUNTA($J$18)=1),"○",AND(I22="-",COUNTA($J$18)=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45849</v>
      </c>
      <c r="B23" s="46" t="str">
        <f t="shared" si="4"/>
        <v>金</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367"/>
      <c r="K23" s="368"/>
      <c r="L23" s="368"/>
      <c r="M23" s="368"/>
      <c r="N23" s="368"/>
      <c r="O23" s="368"/>
      <c r="P23" s="368"/>
      <c r="Q23" s="36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$18)=0),"○",AND(I23="",COUNTA($J$18)=1),IF(OR($I$18&lt;&gt;"",$I$19&lt;&gt;"",$I$20&lt;&gt;"",$I$21&lt;&gt;"",$I$22&lt;&gt;"",$I$23&lt;&gt;"",$I$24&lt;&gt;""),"○","△"),AND(I23&gt;0,COUNTA($J$18)=1),"○",AND(I23="-",COUNTA($J$18)=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45850</v>
      </c>
      <c r="B24" s="46" t="str">
        <f t="shared" si="4"/>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49"/>
      <c r="K24" s="450"/>
      <c r="L24" s="450"/>
      <c r="M24" s="450"/>
      <c r="N24" s="450"/>
      <c r="O24" s="450"/>
      <c r="P24" s="450"/>
      <c r="Q24" s="451"/>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$18)=0),"○",AND(I24="",COUNTA($J$18)=1),IF(OR($I$18&lt;&gt;"",$I$19&lt;&gt;"",$I$20&lt;&gt;"",$I$21&lt;&gt;"",$I$22&lt;&gt;"",$I$23&lt;&gt;"",$I$24&lt;&gt;""),"○","△"),AND(I24&gt;0,COUNTA($J$18)=1),"○",AND(I24="-",COUNTA($J$18)=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45851</v>
      </c>
      <c r="B25" s="46" t="str">
        <f t="shared" si="4"/>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52"/>
      <c r="K25" s="453"/>
      <c r="L25" s="453"/>
      <c r="M25" s="453"/>
      <c r="N25" s="453"/>
      <c r="O25" s="453"/>
      <c r="P25" s="453"/>
      <c r="Q25" s="45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$25)=0),"○",AND(I25="",COUNTA($J$25)=1),IF(OR($I$25&lt;&gt;"",$I$26&lt;&gt;"",$I$27&lt;&gt;"",$I$28&lt;&gt;"",$I$29&lt;&gt;"",$I$30&lt;&gt;"",$I$31&lt;&gt;""),"○","△"),AND(I25&gt;0,COUNTA($J$25)=1),"○",AND(I25="-",COUNTA($J$25)=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45852</v>
      </c>
      <c r="B26" s="46" t="str">
        <f t="shared" si="4"/>
        <v>月</v>
      </c>
      <c r="C26" s="95" t="s">
        <v>125</v>
      </c>
      <c r="D26" s="61"/>
      <c r="E26" s="14"/>
      <c r="F26" s="16"/>
      <c r="G26" s="17"/>
      <c r="H26" s="18"/>
      <c r="I26" s="6" t="str" cm="1">
        <f t="array" ref="I26">IFERROR(_xlfn.IFS(AND(D26&gt;0,E26=""),"--",AND(F26&gt;0,G26=""),"--",VALUE(TEXT(E26-D26,"[h]:mm"))+VALUE(TEXT(G26-F26,"[h]:mm"))-VALUE(TEXT(H26,"[h]:mm"))=0,"",VALUE(TEXT(E26-D26,"[h]:mm"))+VALUE(TEXT(G26-F26,"[h]:mm"))-VALUE(TEXT(H26,"[h]:mm"))&lt;0,"-",TRUE,(E26-D26)+(G26-F26)-H26),"-")</f>
        <v/>
      </c>
      <c r="J26" s="455"/>
      <c r="K26" s="456"/>
      <c r="L26" s="456"/>
      <c r="M26" s="456"/>
      <c r="N26" s="456"/>
      <c r="O26" s="456"/>
      <c r="P26" s="456"/>
      <c r="Q26" s="457"/>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$25)=0),"○",AND(I26="",COUNTA($J$25)=1),IF(OR($I$25&lt;&gt;"",$I$26&lt;&gt;"",$I$27&lt;&gt;"",$I$28&lt;&gt;"",$I$29&lt;&gt;"",$I$30&lt;&gt;"",$I$31&lt;&gt;""),"○","△"),AND(I26&gt;0,COUNTA($J$25)=1),"○",AND(I26="-",COUNTA($J$25)=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45853</v>
      </c>
      <c r="B27" s="46" t="str">
        <f t="shared" si="4"/>
        <v>火</v>
      </c>
      <c r="C27" s="95" t="s">
        <v>125</v>
      </c>
      <c r="D27" s="61"/>
      <c r="E27" s="14"/>
      <c r="F27" s="16"/>
      <c r="G27" s="17"/>
      <c r="H27" s="18"/>
      <c r="I27" s="6" t="str" cm="1">
        <f t="array" ref="I27">IFERROR(_xlfn.IFS(AND(D27&gt;0,E27=""),"--",AND(F27&gt;0,G27=""),"--",VALUE(TEXT(E27-D27,"[h]:mm"))+VALUE(TEXT(G27-F27,"[h]:mm"))-VALUE(TEXT(H27,"[h]:mm"))=0,"",VALUE(TEXT(E27-D27,"[h]:mm"))+VALUE(TEXT(G27-F27,"[h]:mm"))-VALUE(TEXT(H27,"[h]:mm"))&lt;0,"-",TRUE,(E27-D27)+(G27-F27)-H27),"-")</f>
        <v/>
      </c>
      <c r="J27" s="455"/>
      <c r="K27" s="456"/>
      <c r="L27" s="456"/>
      <c r="M27" s="456"/>
      <c r="N27" s="456"/>
      <c r="O27" s="456"/>
      <c r="P27" s="456"/>
      <c r="Q27" s="457"/>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$25)=0),"○",AND(I27="",COUNTA($J$25)=1),IF(OR($I$25&lt;&gt;"",$I$26&lt;&gt;"",$I$27&lt;&gt;"",$I$28&lt;&gt;"",$I$29&lt;&gt;"",$I$30&lt;&gt;"",$I$31&lt;&gt;""),"○","△"),AND(I27&gt;0,COUNTA($J$25)=1),"○",AND(I27="-",COUNTA($J$25)=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45854</v>
      </c>
      <c r="B28" s="46" t="str">
        <f t="shared" si="4"/>
        <v>水</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$25)=0),"○",AND(I28="",COUNTA($J$25)=1),IF(OR($I$25&lt;&gt;"",$I$26&lt;&gt;"",$I$27&lt;&gt;"",$I$28&lt;&gt;"",$I$29&lt;&gt;"",$I$30&lt;&gt;"",$I$31&lt;&gt;""),"○","△"),AND(I28&gt;0,COUNTA($J$25)=1),"○",AND(I28="-",COUNTA($J$25)=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45855</v>
      </c>
      <c r="B29" s="46" t="str">
        <f t="shared" si="4"/>
        <v>木</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$25)=0),"○",AND(I29="",COUNTA($J$25)=1),IF(OR($I$25&lt;&gt;"",$I$26&lt;&gt;"",$I$27&lt;&gt;"",$I$28&lt;&gt;"",$I$29&lt;&gt;"",$I$30&lt;&gt;"",$I$31&lt;&gt;""),"○","△"),AND(I29&gt;0,COUNTA($J$25)=1),"○",AND(I29="-",COUNTA($J$25)=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45856</v>
      </c>
      <c r="B30" s="46" t="str">
        <f t="shared" si="4"/>
        <v>金</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$25)=0),"○",AND(I30="",COUNTA($J$25)=1),IF(OR($I$25&lt;&gt;"",$I$26&lt;&gt;"",$I$27&lt;&gt;"",$I$28&lt;&gt;"",$I$29&lt;&gt;"",$I$30&lt;&gt;"",$I$31&lt;&gt;""),"○","△"),AND(I30&gt;0,COUNTA($J$25)=1),"○",AND(I30="-",COUNTA($J$25)=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45857</v>
      </c>
      <c r="B31" s="46" t="str">
        <f t="shared" si="4"/>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458"/>
      <c r="K31" s="459"/>
      <c r="L31" s="459"/>
      <c r="M31" s="459"/>
      <c r="N31" s="459"/>
      <c r="O31" s="459"/>
      <c r="P31" s="459"/>
      <c r="Q31" s="460"/>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$25)=0),"○",AND(I31="",COUNTA($J$25)=1),IF(OR($I$25&lt;&gt;"",$I$26&lt;&gt;"",$I$27&lt;&gt;"",$I$28&lt;&gt;"",$I$29&lt;&gt;"",$I$30&lt;&gt;"",$I$31&lt;&gt;""),"○","△"),AND(I31&gt;0,COUNTA($J$25)=1),"○",AND(I31="-",COUNTA($J$25)=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45858</v>
      </c>
      <c r="B32" s="46" t="str">
        <f t="shared" si="4"/>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52"/>
      <c r="K32" s="453"/>
      <c r="L32" s="453"/>
      <c r="M32" s="453"/>
      <c r="N32" s="453"/>
      <c r="O32" s="453"/>
      <c r="P32" s="453"/>
      <c r="Q32" s="45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$32)=0),"○",AND(I32="",COUNTA($J$32)=1),IF(OR($I$32&lt;&gt;"",$I$33&lt;&gt;"",$I$34&lt;&gt;"",$I$35&lt;&gt;"",$I$36&lt;&gt;"",$I$37&lt;&gt;"",$I$38&lt;&gt;""),"○","△"),AND(I32&gt;0,COUNTA($J$32)=1),"○",AND(I32="-",COUNTA($J$32)=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45859</v>
      </c>
      <c r="B33" s="46" t="str">
        <f t="shared" si="4"/>
        <v>月</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5"/>
      <c r="K33" s="456"/>
      <c r="L33" s="456"/>
      <c r="M33" s="456"/>
      <c r="N33" s="456"/>
      <c r="O33" s="456"/>
      <c r="P33" s="456"/>
      <c r="Q33" s="457"/>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$32)=0),"○",AND(I33="",COUNTA($J$32)=1),IF(OR($I$32&lt;&gt;"",$I$33&lt;&gt;"",$I$34&lt;&gt;"",$I$35&lt;&gt;"",$I$36&lt;&gt;"",$I$37&lt;&gt;"",$I$38&lt;&gt;""),"○","△"),AND(I33&gt;0,COUNTA($J$32)=1),"○",AND(I33="-",COUNTA($J$32)=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45860</v>
      </c>
      <c r="B34" s="46" t="str">
        <f t="shared" si="4"/>
        <v>火</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55"/>
      <c r="K34" s="456"/>
      <c r="L34" s="456"/>
      <c r="M34" s="456"/>
      <c r="N34" s="456"/>
      <c r="O34" s="456"/>
      <c r="P34" s="456"/>
      <c r="Q34" s="457"/>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$32)=0),"○",AND(I34="",COUNTA($J$32)=1),IF(OR($I$32&lt;&gt;"",$I$33&lt;&gt;"",$I$34&lt;&gt;"",$I$35&lt;&gt;"",$I$36&lt;&gt;"",$I$37&lt;&gt;"",$I$38&lt;&gt;""),"○","△"),AND(I34&gt;0,COUNTA($J$32)=1),"○",AND(I34="-",COUNTA($J$32)=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45861</v>
      </c>
      <c r="B35" s="46" t="str">
        <f t="shared" si="4"/>
        <v>水</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$32)=0),"○",AND(I35="",COUNTA($J$32)=1),IF(OR($I$32&lt;&gt;"",$I$33&lt;&gt;"",$I$34&lt;&gt;"",$I$35&lt;&gt;"",$I$36&lt;&gt;"",$I$37&lt;&gt;"",$I$38&lt;&gt;""),"○","△"),AND(I35&gt;0,COUNTA($J$32)=1),"○",AND(I35="-",COUNTA($J$32)=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45862</v>
      </c>
      <c r="B36" s="46" t="str">
        <f t="shared" si="4"/>
        <v>木</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$32)=0),"○",AND(I36="",COUNTA($J$32)=1),IF(OR($I$32&lt;&gt;"",$I$33&lt;&gt;"",$I$34&lt;&gt;"",$I$35&lt;&gt;"",$I$36&lt;&gt;"",$I$37&lt;&gt;"",$I$38&lt;&gt;""),"○","△"),AND(I36&gt;0,COUNTA($J$32)=1),"○",AND(I36="-",COUNTA($J$32)=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45863</v>
      </c>
      <c r="B37" s="46" t="str">
        <f t="shared" si="4"/>
        <v>金</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$32)=0),"○",AND(I37="",COUNTA($J$32)=1),IF(OR($I$32&lt;&gt;"",$I$33&lt;&gt;"",$I$34&lt;&gt;"",$I$35&lt;&gt;"",$I$36&lt;&gt;"",$I$37&lt;&gt;"",$I$38&lt;&gt;""),"○","△"),AND(I37&gt;0,COUNTA($J$32)=1),"○",AND(I37="-",COUNTA($J$32)=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45864</v>
      </c>
      <c r="B38" s="46" t="str">
        <f t="shared" si="4"/>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458"/>
      <c r="K38" s="459"/>
      <c r="L38" s="459"/>
      <c r="M38" s="459"/>
      <c r="N38" s="459"/>
      <c r="O38" s="459"/>
      <c r="P38" s="459"/>
      <c r="Q38" s="460"/>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$32)=0),"○",AND(I38="",COUNTA($J$32)=1),IF(OR($I$32&lt;&gt;"",$I$33&lt;&gt;"",$I$34&lt;&gt;"",$I$35&lt;&gt;"",$I$36&lt;&gt;"",$I$37&lt;&gt;"",$I$38&lt;&gt;""),"○","△"),AND(I38&gt;0,COUNTA($J$32)=1),"○",AND(I38="-",COUNTA($J$32)=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45865</v>
      </c>
      <c r="B39" s="46" t="str">
        <f t="shared" si="4"/>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64"/>
      <c r="K39" s="365"/>
      <c r="L39" s="365"/>
      <c r="M39" s="365"/>
      <c r="N39" s="365"/>
      <c r="O39" s="365"/>
      <c r="P39" s="365"/>
      <c r="Q39" s="366"/>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_xlfn.IFS(AND(D39="",F39="",COUNTA($J$39)=0),"○",AND(I39="",COUNTA($J$39)=1),IF(OR($I$39&lt;&gt;"",$I$40&lt;&gt;"",$I$41&lt;&gt;"",$I$42&lt;&gt;"",$I$43&lt;&gt;""),"○","△"),AND(I39&gt;0,COUNTA($J$39)=1),"○",AND(I39="-",COUNTA($J$39)=1),"✕",TRUE,"✕")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45866</v>
      </c>
      <c r="B40" s="46" t="str">
        <f t="shared" si="4"/>
        <v>月</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367"/>
      <c r="K40" s="368"/>
      <c r="L40" s="368"/>
      <c r="M40" s="368"/>
      <c r="N40" s="368"/>
      <c r="O40" s="368"/>
      <c r="P40" s="368"/>
      <c r="Q40" s="36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_xlfn.IFS(AND(D40="",F40="",COUNTA($J$39)=0),"○",AND(I40="",COUNTA($J$39)=1),IF(OR($I$39&lt;&gt;"",$I$40&lt;&gt;"",$I$41&lt;&gt;"",$I$42&lt;&gt;"",$I$43&lt;&gt;""),"○","△"),AND(I40&gt;0,COUNTA($J$39)=1),"○",AND(I40="-",COUNTA($J$39)=1),"✕",TRUE,"✕")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45867</v>
      </c>
      <c r="B41" s="46" t="str">
        <f t="shared" si="4"/>
        <v>火</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367"/>
      <c r="K41" s="368"/>
      <c r="L41" s="368"/>
      <c r="M41" s="368"/>
      <c r="N41" s="368"/>
      <c r="O41" s="368"/>
      <c r="P41" s="368"/>
      <c r="Q41" s="36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_xlfn.IFS(AND(D41="",F41="",COUNTA($J$39)=0),"○",AND(I41="",COUNTA($J$39)=1),IF(OR($I$39&lt;&gt;"",$I$40&lt;&gt;"",$I$41&lt;&gt;"",$I$42&lt;&gt;"",$I$43&lt;&gt;""),"○","△"),AND(I41&gt;0,COUNTA($J$39)=1),"○",AND(I41="-",COUNTA($J$39)=1),"✕",TRUE,"✕")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45868</v>
      </c>
      <c r="B42" s="46" t="str">
        <f t="shared" si="4"/>
        <v>水</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367"/>
      <c r="K42" s="368"/>
      <c r="L42" s="368"/>
      <c r="M42" s="368"/>
      <c r="N42" s="368"/>
      <c r="O42" s="368"/>
      <c r="P42" s="368"/>
      <c r="Q42" s="36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_xlfn.IFS(AND(D42="",F42="",COUNTA($J$39)=0),"○",AND(I42="",COUNTA($J$39)=1),IF(OR($I$39&lt;&gt;"",$I$40&lt;&gt;"",$I$41&lt;&gt;"",$I$42&lt;&gt;"",$I$43&lt;&gt;""),"○","△"),AND(I42&gt;0,COUNTA($J$39)=1),"○",AND(I42="-",COUNTA($J$39)=1),"✕",TRUE,"✕")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f>IF(DAY(A40+3)&lt;4,"",A40+3)</f>
        <v>45869</v>
      </c>
      <c r="B43" s="48" t="str">
        <f t="shared" si="4"/>
        <v>木</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70"/>
      <c r="K43" s="371"/>
      <c r="L43" s="371"/>
      <c r="M43" s="371"/>
      <c r="N43" s="371"/>
      <c r="O43" s="371"/>
      <c r="P43" s="371"/>
      <c r="Q43" s="37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_xlfn.IFS(AND(D43="",F43="",COUNTA($J$39)=0),"○",AND(I43="",COUNTA($J$39)=1),IF(OR($I$39&lt;&gt;"",$I$40&lt;&gt;"",$I$41&lt;&gt;"",$I$42&lt;&gt;"",$I$43&lt;&gt;""),"○","△"),AND(I43&gt;0,COUNTA($J$39)=1),"○",AND(I43="-",COUNTA($J$39)=1),"✕",TRUE,"✕")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22</v>
      </c>
      <c r="B56" s="223">
        <f>B54</f>
        <v>0</v>
      </c>
      <c r="C56" s="223"/>
      <c r="D56" s="233"/>
      <c r="E56" s="224">
        <f>E54</f>
        <v>0</v>
      </c>
      <c r="F56" s="225">
        <f>A56-E56</f>
        <v>22</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22</v>
      </c>
      <c r="B60" s="223">
        <f>B54</f>
        <v>0</v>
      </c>
      <c r="C60" s="223"/>
      <c r="D60" s="234"/>
      <c r="E60" s="224">
        <f>E54</f>
        <v>0</v>
      </c>
      <c r="F60" s="225">
        <f>A60-E60</f>
        <v>22</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22</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kApHt57fr02kw9eiBbHz9VAbPbl4z8s0Ps9RXvvKXf2DP9mmAG35Bc/Vz5YRG0l0BVewuVPg7kchCeHMX0dU4A==" saltValue="RIDZ2fE2E8Ywy1k1Jdkkhw==" spinCount="100000" sheet="1" formatRows="0" selectLockedCells="1"/>
  <dataConsolidate/>
  <mergeCells count="114">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7"/>
    <mergeCell ref="J18:Q24"/>
    <mergeCell ref="J25:Q31"/>
    <mergeCell ref="J32:Q38"/>
    <mergeCell ref="J39:Q43"/>
    <mergeCell ref="L53:M53"/>
    <mergeCell ref="L54:M54"/>
    <mergeCell ref="L56:M56"/>
    <mergeCell ref="L57:M57"/>
    <mergeCell ref="L58:M58"/>
    <mergeCell ref="L59:M59"/>
    <mergeCell ref="D47:E47"/>
    <mergeCell ref="J47:Q47"/>
    <mergeCell ref="B48:C48"/>
    <mergeCell ref="D48:E48"/>
    <mergeCell ref="G48:J48"/>
    <mergeCell ref="A50:Q51"/>
    <mergeCell ref="L48:P48"/>
    <mergeCell ref="O68:P68"/>
    <mergeCell ref="B69:D69"/>
    <mergeCell ref="L69:M69"/>
    <mergeCell ref="B71:F71"/>
    <mergeCell ref="G71:H71"/>
    <mergeCell ref="B72:D72"/>
    <mergeCell ref="L60:M60"/>
    <mergeCell ref="L61:M61"/>
    <mergeCell ref="B64:C64"/>
    <mergeCell ref="D64:E64"/>
    <mergeCell ref="B65:C65"/>
    <mergeCell ref="L68:N68"/>
    <mergeCell ref="B87:D87"/>
    <mergeCell ref="E87:E88"/>
    <mergeCell ref="N87:N88"/>
    <mergeCell ref="B88:D88"/>
    <mergeCell ref="G90:G91"/>
    <mergeCell ref="M90:N90"/>
    <mergeCell ref="B91:C91"/>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91">
      <formula>OR($C13="休暇",$C13="休日")</formula>
    </cfRule>
  </conditionalFormatting>
  <conditionalFormatting sqref="B13:B43">
    <cfRule type="expression" dxfId="502" priority="89">
      <formula>$B13="日"</formula>
    </cfRule>
    <cfRule type="expression" dxfId="501" priority="90">
      <formula>$B13="土"</formula>
    </cfRule>
  </conditionalFormatting>
  <conditionalFormatting sqref="B64 B68 F68 B71">
    <cfRule type="expression" dxfId="500" priority="35">
      <formula>OR($N$54="管理職",$N$54="裁量労働制",$N$54="固定残業制")</formula>
    </cfRule>
  </conditionalFormatting>
  <conditionalFormatting sqref="B64 B68 F68">
    <cfRule type="expression" dxfId="499" priority="3">
      <formula>OR($N$54="(大学・国研等)管理職",$N$54="(大学・国研等)裁量労働制")</formula>
    </cfRule>
  </conditionalFormatting>
  <conditionalFormatting sqref="B76">
    <cfRule type="expression" dxfId="498" priority="15">
      <formula>OR($N$54="管理職",$N$54="裁量労働制")</formula>
    </cfRule>
  </conditionalFormatting>
  <conditionalFormatting sqref="B77">
    <cfRule type="expression" dxfId="497" priority="29">
      <formula>OR($N$54="管理職",$N$54="裁量労働制")</formula>
    </cfRule>
  </conditionalFormatting>
  <conditionalFormatting sqref="B80">
    <cfRule type="expression" dxfId="496" priority="27">
      <formula>$N$54="固定残業制"</formula>
    </cfRule>
  </conditionalFormatting>
  <conditionalFormatting sqref="B83 B87 B90">
    <cfRule type="expression" dxfId="495" priority="24">
      <formula>$N$54="固定残業制"</formula>
    </cfRule>
  </conditionalFormatting>
  <conditionalFormatting sqref="B84 B88 B91">
    <cfRule type="expression" dxfId="494" priority="21">
      <formula>$N$54="固定残業制"</formula>
    </cfRule>
  </conditionalFormatting>
  <conditionalFormatting sqref="B65:C65 B69:C69 F69 B72:C72 B78:C78">
    <cfRule type="expression" dxfId="493" priority="9">
      <formula>OR($N$54="管理職",$N$54="裁量労働制")</formula>
    </cfRule>
  </conditionalFormatting>
  <conditionalFormatting sqref="B65:C65 B69:C69 F69 B72:C72">
    <cfRule type="expression" dxfId="492" priority="33">
      <formula>OR($N$54="管理職",$N$54="裁量労働制",$N$54="固定残業制")</formula>
    </cfRule>
  </conditionalFormatting>
  <conditionalFormatting sqref="B65:C65 B69:C69 F69">
    <cfRule type="expression" dxfId="491" priority="2">
      <formula>OR($N$54="(大学・国研等)管理職",$N$54="(大学・国研等)裁量労働制")</formula>
    </cfRule>
  </conditionalFormatting>
  <conditionalFormatting sqref="B69:D69">
    <cfRule type="expression" dxfId="490" priority="7">
      <formula>OR($N$54="管理職",$N$54="裁量労働制",$N$54="固定残業制",$N$54="(大学・国研等)管理職",$N$54="(大学・国研等)裁量労働制")</formula>
    </cfRule>
  </conditionalFormatting>
  <conditionalFormatting sqref="C64 F64:O64 C68 G68:O68 C71:N71">
    <cfRule type="expression" dxfId="489" priority="14">
      <formula>OR($N$54="管理職",$N$54="裁量労働制",$N$54="固定残業制")</formula>
    </cfRule>
  </conditionalFormatting>
  <conditionalFormatting sqref="C80:L80">
    <cfRule type="expression" dxfId="488" priority="25">
      <formula>$N$54="固定残業制"</formula>
    </cfRule>
  </conditionalFormatting>
  <conditionalFormatting sqref="C83:L83 C90:N90 C87:E87">
    <cfRule type="expression" dxfId="487" priority="18">
      <formula>$N$54="固定残業制"</formula>
    </cfRule>
  </conditionalFormatting>
  <conditionalFormatting sqref="C84:L84 C88:L88 C91:N91">
    <cfRule type="expression" dxfId="486" priority="19">
      <formula>$N$54="固定残業制"</formula>
    </cfRule>
  </conditionalFormatting>
  <conditionalFormatting sqref="C76:N76">
    <cfRule type="expression" dxfId="485" priority="34">
      <formula>OR($N$54="管理職",$N$54="裁量労働制")</formula>
    </cfRule>
  </conditionalFormatting>
  <conditionalFormatting sqref="C78:N78">
    <cfRule type="expression" dxfId="484" priority="32">
      <formula>OR($N$54="管理職",$N$54="裁量労働制")</formula>
    </cfRule>
  </conditionalFormatting>
  <conditionalFormatting sqref="C64:O64 C68 G68:O68">
    <cfRule type="expression" dxfId="483" priority="12">
      <formula>OR($N$54="管理職",$N$54="裁量労働制",$N$54="固定残業制",$N$54="(大学・国研等)管理職",$N$54="(大学・国研等)裁量労働制")</formula>
    </cfRule>
  </conditionalFormatting>
  <conditionalFormatting sqref="D65">
    <cfRule type="expression" dxfId="482" priority="1">
      <formula>OR($N$54="(大学・国研等)管理職",$N$54="(大学・国研等)裁量労働制")</formula>
    </cfRule>
  </conditionalFormatting>
  <conditionalFormatting sqref="D38:E39">
    <cfRule type="expression" dxfId="481" priority="37">
      <formula>OR($C38="休暇",$C38="休日")</formula>
    </cfRule>
  </conditionalFormatting>
  <conditionalFormatting sqref="D65:O65 C69 G69:O69 C72:N72">
    <cfRule type="expression" dxfId="480" priority="11">
      <formula>OR($N$54="管理職",$N$54="裁量労働制",$N$54="固定残業制")</formula>
    </cfRule>
  </conditionalFormatting>
  <conditionalFormatting sqref="D65:O65 C69 G69:O69">
    <cfRule type="expression" dxfId="479" priority="5">
      <formula>OR($N$54="(大学・国研等)管理職",$N$54="(大学・国研等)裁量労働制")</formula>
    </cfRule>
  </conditionalFormatting>
  <conditionalFormatting sqref="E10:F10">
    <cfRule type="expression" dxfId="478" priority="76">
      <formula>OR(I9="管理職/高プロ",I9="固定残業代有",I9="(大学・国研等)管理職/高プロ")</formula>
    </cfRule>
  </conditionalFormatting>
  <conditionalFormatting sqref="F83:L83 H90:N90">
    <cfRule type="expression" dxfId="477" priority="6">
      <formula>$N$54="固定残業制"</formula>
    </cfRule>
  </conditionalFormatting>
  <conditionalFormatting sqref="F87:L87">
    <cfRule type="expression" dxfId="476" priority="20">
      <formula>$N$54="固定残業制"</formula>
    </cfRule>
  </conditionalFormatting>
  <conditionalFormatting sqref="F77:N77">
    <cfRule type="expression" dxfId="475" priority="16">
      <formula>OR($N$54="管理職",$N$54="裁量労働制")</formula>
    </cfRule>
  </conditionalFormatting>
  <conditionalFormatting sqref="G10">
    <cfRule type="expression" dxfId="474" priority="78">
      <formula>OR($I$9="管理職/高プロ",$I$9="固定残業代有",$I$9="(大学・国研等)管理職/高プロ")</formula>
    </cfRule>
  </conditionalFormatting>
  <conditionalFormatting sqref="H2">
    <cfRule type="expression" dxfId="473" priority="85">
      <formula>COUNTA($F$1)=1</formula>
    </cfRule>
  </conditionalFormatting>
  <conditionalFormatting sqref="H10">
    <cfRule type="expression" dxfId="472" priority="74">
      <formula>OR($I$9="管理職/高プロ",$I$9="裁量",$I$9="固定残業代有",$I$9="(大学・国研等)裁量")</formula>
    </cfRule>
  </conditionalFormatting>
  <conditionalFormatting sqref="I9:J9">
    <cfRule type="expression" dxfId="471" priority="87">
      <formula>COUNTA($F$1)=1</formula>
    </cfRule>
  </conditionalFormatting>
  <conditionalFormatting sqref="I1:M1">
    <cfRule type="expression" dxfId="470" priority="88">
      <formula>$I$1&lt;&gt;"-"</formula>
    </cfRule>
  </conditionalFormatting>
  <conditionalFormatting sqref="J10">
    <cfRule type="expression" dxfId="469" priority="75">
      <formula>OR($I$9="管理職/高プロ",$I$9="裁量",$I$9="固定残業代有",$I$9="(大学・国研等)裁量")</formula>
    </cfRule>
  </conditionalFormatting>
  <conditionalFormatting sqref="K10">
    <cfRule type="expression" dxfId="468" priority="77">
      <formula>OR($I$9="裁量",$I$9="固定残業代有",$I$9="(大学・国研等)裁量")</formula>
    </cfRule>
  </conditionalFormatting>
  <conditionalFormatting sqref="M80">
    <cfRule type="expression" dxfId="467" priority="26">
      <formula>$N$54="固定残業制"</formula>
    </cfRule>
  </conditionalFormatting>
  <conditionalFormatting sqref="M83 M87 O90">
    <cfRule type="expression" dxfId="466" priority="23">
      <formula>$N$54="固定残業制"</formula>
    </cfRule>
  </conditionalFormatting>
  <conditionalFormatting sqref="M84 M88 O91">
    <cfRule type="expression" dxfId="465" priority="22">
      <formula>$N$54="固定残業制"</formula>
    </cfRule>
  </conditionalFormatting>
  <conditionalFormatting sqref="N10">
    <cfRule type="expression" dxfId="464" priority="79">
      <formula>OR($I$9="裁量",$I$9="固定残業代有",$I$9="(大学・国研等)裁量")</formula>
    </cfRule>
  </conditionalFormatting>
  <conditionalFormatting sqref="O10">
    <cfRule type="expression" dxfId="463" priority="80">
      <formula>OR($H$2="あり",$Q$2="あり")</formula>
    </cfRule>
  </conditionalFormatting>
  <conditionalFormatting sqref="O76">
    <cfRule type="expression" dxfId="462" priority="31">
      <formula>OR($N$54="管理職",$N$54="裁量労働制")</formula>
    </cfRule>
  </conditionalFormatting>
  <conditionalFormatting sqref="O77">
    <cfRule type="expression" dxfId="461" priority="10">
      <formula>OR(,$N$54="管理職",$N$54="裁量労働制")</formula>
    </cfRule>
  </conditionalFormatting>
  <conditionalFormatting sqref="O78">
    <cfRule type="expression" dxfId="460" priority="28">
      <formula>OR($N$54="管理職",$N$54="裁量労働制")</formula>
    </cfRule>
  </conditionalFormatting>
  <conditionalFormatting sqref="O80 O84 O88">
    <cfRule type="expression" dxfId="459" priority="17">
      <formula>$N$54="固定残業制"</formula>
    </cfRule>
  </conditionalFormatting>
  <conditionalFormatting sqref="P64 D68 O68:P68">
    <cfRule type="expression" dxfId="458" priority="4">
      <formula>OR($N$54="(大学・国研等)管理職",$N$54="(大学・国研等)裁量労働制")</formula>
    </cfRule>
  </conditionalFormatting>
  <conditionalFormatting sqref="P64 D68 P68 O71">
    <cfRule type="expression" dxfId="457" priority="13">
      <formula>OR($N$54="管理職",$N$54="裁量労働制",$N$54="固定残業制")</formula>
    </cfRule>
  </conditionalFormatting>
  <conditionalFormatting sqref="P65 P69 O72">
    <cfRule type="expression" dxfId="456" priority="8">
      <formula>OR($N$54="管理職",$N$54="裁量労働制",$N$54="固定残業制")</formula>
    </cfRule>
  </conditionalFormatting>
  <conditionalFormatting sqref="P65 P69">
    <cfRule type="expression" dxfId="455" priority="30">
      <formula>OR($N$54="管理職",$N$54="裁量労働制",$N$54="(大学・国研等)管理職",$N$54="(大学・国研等)裁量労働制")</formula>
    </cfRule>
  </conditionalFormatting>
  <conditionalFormatting sqref="Q2">
    <cfRule type="expression" dxfId="454" priority="86">
      <formula>COUNTA($F$1)=1</formula>
    </cfRule>
  </conditionalFormatting>
  <conditionalFormatting sqref="Q10">
    <cfRule type="expression" dxfId="453" priority="81">
      <formula>OR($H$2="あり",$Q$2="あり")</formula>
    </cfRule>
  </conditionalFormatting>
  <conditionalFormatting sqref="AI1">
    <cfRule type="expression" dxfId="449" priority="92">
      <formula>COUNTIF(AI2:AI26,"○")=COUNTA($AH$2:$AH$26)</formula>
    </cfRule>
  </conditionalFormatting>
  <dataValidations count="8">
    <dataValidation type="custom" allowBlank="1" showInputMessage="1" showErrorMessage="1" sqref="I20" xr:uid="{3A73E42C-C4C3-4DA0-B057-E05E64FEC14A}">
      <formula1>IF($C20="休日",I20="",I20&gt;"*")</formula1>
    </dataValidation>
    <dataValidation type="list" allowBlank="1" showInputMessage="1" showErrorMessage="1" sqref="C13:C43" xr:uid="{D7C488F8-31A3-4E12-9791-F48E1F612FCC}">
      <formula1>$AP$4:$AP$7</formula1>
    </dataValidation>
    <dataValidation type="list" imeMode="on" allowBlank="1" sqref="I9:J9" xr:uid="{273102AD-EFA2-4252-B126-3271132C8547}">
      <formula1>"通常勤務,管理職/高プロ,裁量,固定残業代有,出向,(大学・国研等)管理職/高プロ,(大学・国研等)裁量,その他"</formula1>
    </dataValidation>
    <dataValidation type="list" allowBlank="1" showInputMessage="1" showErrorMessage="1" sqref="N55:P55" xr:uid="{2A56484B-0C65-4362-95C2-BDDE2A72D4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4B0D3E16-A636-44F4-9800-9F910F5F2483}">
      <formula1>0</formula1>
      <formula2>0.999988425925926</formula2>
    </dataValidation>
    <dataValidation type="time" operator="greaterThan" allowBlank="1" showInputMessage="1" showErrorMessage="1" errorTitle="時刻を入力して下さい。" error="0:01以上の時刻を入力して下さい。" sqref="G13:G43 E13:E43" xr:uid="{916A70E8-B755-4759-9ABC-3141AA4CBEAC}">
      <formula1>0</formula1>
    </dataValidation>
    <dataValidation type="list" allowBlank="1" showInputMessage="1" showErrorMessage="1" sqref="F1:H1" xr:uid="{C9358A3C-3FBD-4DB1-8E43-E8FC44CF79D0}">
      <formula1>"委託業務従事日誌,助成事業従事日誌"</formula1>
    </dataValidation>
    <dataValidation type="list" allowBlank="1" showInputMessage="1" showErrorMessage="1" sqref="H2 Q2" xr:uid="{C7284F3C-6A51-48B0-9761-15845F0F52E1}">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2217D470-6484-471C-9AC7-B4393D4F992A}">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B5C32F1F-AFDC-4973-9553-2C60DB15ADE0}">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9D928DD3-1E26-44A8-B13C-4956FC3CA85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13198C70-9988-47CA-805A-2679A45FA22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8AED2-4DD6-4812-9EF3-D101E4CC749C}">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168</v>
      </c>
      <c r="B1" s="342"/>
      <c r="C1" s="342"/>
      <c r="D1" s="342"/>
      <c r="E1" s="342"/>
      <c r="F1" s="343" t="s">
        <v>177</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IF($F$1="委託業務従事日誌","委託業務の名称：","助成事業の名称：")</f>
        <v>助成事業の名称：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IF($F$1="委託業務従事日誌","委託先等名称：","助成先等名称：")</f>
        <v>助成先等名称：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45870</v>
      </c>
      <c r="B13" s="45" t="str">
        <f>TEXT(A13,"aaa")</f>
        <v>金</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45871</v>
      </c>
      <c r="B14" s="46" t="str">
        <f>TEXT(A14,"aaa")</f>
        <v>土</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45872</v>
      </c>
      <c r="B15" s="46" t="str">
        <f t="shared" ref="B15:B18" si="2">TEXT(A15,"aaa")</f>
        <v>日</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$15)=0),"○",AND(I15="",COUNTA($J$15)=1),IF(OR($I$15&lt;&gt;"",$I$16&lt;&gt;"",$I$17&lt;&gt;"",$I$18&lt;&gt;"",$I$19&lt;&gt;"",$I$20&lt;&gt;"",$I$21&lt;&gt;""),"○","△"),AND(I15&gt;0,COUNTA($J$15)=1),"○",AND(I15="-",COUNTA($J$15)=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45873</v>
      </c>
      <c r="B16" s="46" t="str">
        <f t="shared" si="2"/>
        <v>月</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$15)=0),"○",AND(I16="",COUNTA($J$15)=1),IF(OR($I$15&lt;&gt;"",$I$16&lt;&gt;"",$I$17&lt;&gt;"",$I$18&lt;&gt;"",$I$19&lt;&gt;"",$I$20&lt;&gt;"",$I$21&lt;&gt;""),"○","△"),AND(I16&gt;0,COUNTA($J$15)=1),"○",AND(I16="-",COUNTA($J$15)=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45874</v>
      </c>
      <c r="B17" s="46" t="str">
        <f t="shared" si="2"/>
        <v>火</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$15)=0),"○",AND(I17="",COUNTA($J$15)=1),IF(OR($I$15&lt;&gt;"",$I$16&lt;&gt;"",$I$17&lt;&gt;"",$I$18&lt;&gt;"",$I$19&lt;&gt;"",$I$20&lt;&gt;"",$I$21&lt;&gt;""),"○","△"),AND(I17&gt;0,COUNTA($J$15)=1),"○",AND(I17="-",COUNTA($J$15)=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45875</v>
      </c>
      <c r="B18" s="47" t="str">
        <f t="shared" si="2"/>
        <v>水</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$15)=0),"○",AND(I18="",COUNTA($J$15)=1),IF(OR($I$15&lt;&gt;"",$I$16&lt;&gt;"",$I$17&lt;&gt;"",$I$18&lt;&gt;"",$I$19&lt;&gt;"",$I$20&lt;&gt;"",$I$21&lt;&gt;""),"○","△"),AND(I18&gt;0,COUNTA($J$15)=1),"○",AND(I18="-",COUNTA($J$15)=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45876</v>
      </c>
      <c r="B19" s="47" t="str">
        <f>TEXT(A19,"aaa")</f>
        <v>木</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$15)=0),"○",AND(I19="",COUNTA($J$15)=1),IF(OR($I$15&lt;&gt;"",$I$16&lt;&gt;"",$I$17&lt;&gt;"",$I$18&lt;&gt;"",$I$19&lt;&gt;"",$I$20&lt;&gt;"",$I$21&lt;&gt;""),"○","△"),AND(I19&gt;0,COUNTA($J$15)=1),"○",AND(I19="-",COUNTA($J$15)=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45877</v>
      </c>
      <c r="B20" s="46" t="str">
        <f>TEXT(A20,"aaa")</f>
        <v>金</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$15)=0),"○",AND(I20="",COUNTA($J$15)=1),IF(OR($I$15&lt;&gt;"",$I$16&lt;&gt;"",$I$17&lt;&gt;"",$I$18&lt;&gt;"",$I$19&lt;&gt;"",$I$20&lt;&gt;"",$I$21&lt;&gt;""),"○","△"),AND(I20&gt;0,COUNTA($J$15)=1),"○",AND(I20="-",COUNTA($J$15)=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45878</v>
      </c>
      <c r="B21" s="46" t="str">
        <f t="shared" ref="B21:B43" si="4">TEXT(A21,"aaa")</f>
        <v>土</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$15)=0),"○",AND(I21="",COUNTA($J$15)=1),IF(OR($I$15&lt;&gt;"",$I$16&lt;&gt;"",$I$17&lt;&gt;"",$I$18&lt;&gt;"",$I$19&lt;&gt;"",$I$20&lt;&gt;"",$I$21&lt;&gt;""),"○","△"),AND(I21&gt;0,COUNTA($J$15)=1),"○",AND(I21="-",COUNTA($J$15)=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45879</v>
      </c>
      <c r="B22" s="46" t="str">
        <f t="shared" si="4"/>
        <v>日</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$22)=0),"○",AND(I22="",COUNTA($J$22)=1),IF(OR($I$22&lt;&gt;"",$I$23&lt;&gt;"",$I$24&lt;&gt;"",$I$25&lt;&gt;"",$I$26&lt;&gt;"",$I$27&lt;&gt;"",$I$28&lt;&gt;""),"○","△"),AND(I22&gt;0,COUNTA($J$22)=1),"○",AND(I22="-",COUNTA($J$22)=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45880</v>
      </c>
      <c r="B23" s="46" t="str">
        <f t="shared" si="4"/>
        <v>月</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$22)=0),"○",AND(I23="",COUNTA($J$22)=1),IF(OR($I$22&lt;&gt;"",$I$23&lt;&gt;"",$I$24&lt;&gt;"",$I$25&lt;&gt;"",$I$26&lt;&gt;"",$I$27&lt;&gt;"",$I$28&lt;&gt;""),"○","△"),AND(I23&gt;0,COUNTA($J$22)=1),"○",AND(I23="-",COUNTA($J$22)=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45881</v>
      </c>
      <c r="B24" s="46" t="str">
        <f t="shared" si="4"/>
        <v>火</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$22)=0),"○",AND(I24="",COUNTA($J$22)=1),IF(OR($I$22&lt;&gt;"",$I$23&lt;&gt;"",$I$24&lt;&gt;"",$I$25&lt;&gt;"",$I$26&lt;&gt;"",$I$27&lt;&gt;"",$I$28&lt;&gt;""),"○","△"),AND(I24&gt;0,COUNTA($J$22)=1),"○",AND(I24="-",COUNTA($J$22)=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45882</v>
      </c>
      <c r="B25" s="46" t="str">
        <f t="shared" si="4"/>
        <v>水</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$22)=0),"○",AND(I25="",COUNTA($J$22)=1),IF(OR($I$22&lt;&gt;"",$I$23&lt;&gt;"",$I$24&lt;&gt;"",$I$25&lt;&gt;"",$I$26&lt;&gt;"",$I$27&lt;&gt;"",$I$28&lt;&gt;""),"○","△"),AND(I25&gt;0,COUNTA($J$22)=1),"○",AND(I25="-",COUNTA($J$22)=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45883</v>
      </c>
      <c r="B26" s="46" t="str">
        <f t="shared" si="4"/>
        <v>木</v>
      </c>
      <c r="C26" s="95" t="s">
        <v>125</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$22)=0),"○",AND(I26="",COUNTA($J$22)=1),IF(OR($I$22&lt;&gt;"",$I$23&lt;&gt;"",$I$24&lt;&gt;"",$I$25&lt;&gt;"",$I$26&lt;&gt;"",$I$27&lt;&gt;"",$I$28&lt;&gt;""),"○","△"),AND(I26&gt;0,COUNTA($J$22)=1),"○",AND(I26="-",COUNTA($J$22)=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45884</v>
      </c>
      <c r="B27" s="46" t="str">
        <f t="shared" si="4"/>
        <v>金</v>
      </c>
      <c r="C27" s="95" t="s">
        <v>125</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$22)=0),"○",AND(I27="",COUNTA($J$22)=1),IF(OR($I$22&lt;&gt;"",$I$23&lt;&gt;"",$I$24&lt;&gt;"",$I$25&lt;&gt;"",$I$26&lt;&gt;"",$I$27&lt;&gt;"",$I$28&lt;&gt;""),"○","△"),AND(I27&gt;0,COUNTA($J$22)=1),"○",AND(I27="-",COUNTA($J$22)=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45885</v>
      </c>
      <c r="B28" s="46" t="str">
        <f t="shared" si="4"/>
        <v>土</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$22)=0),"○",AND(I28="",COUNTA($J$22)=1),IF(OR($I$22&lt;&gt;"",$I$23&lt;&gt;"",$I$24&lt;&gt;"",$I$25&lt;&gt;"",$I$26&lt;&gt;"",$I$27&lt;&gt;"",$I$28&lt;&gt;""),"○","△"),AND(I28&gt;0,COUNTA($J$22)=1),"○",AND(I28="-",COUNTA($J$22)=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45886</v>
      </c>
      <c r="B29" s="46" t="str">
        <f t="shared" si="4"/>
        <v>日</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$29)=0),"○",AND(I29="",COUNTA($J$29)=1),IF(OR($I$29&lt;&gt;"",$I$30&lt;&gt;"",$I$31&lt;&gt;"",$I$32&lt;&gt;"",$I$33&lt;&gt;"",$I$34&lt;&gt;"",$I$35&lt;&gt;""),"○","△"),AND(I29&gt;0,COUNTA($J$29)=1),"○",AND(I29="-",COUNTA($J$29)=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45887</v>
      </c>
      <c r="B30" s="46" t="str">
        <f t="shared" si="4"/>
        <v>月</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$29)=0),"○",AND(I30="",COUNTA($J$29)=1),IF(OR($I$29&lt;&gt;"",$I$30&lt;&gt;"",$I$31&lt;&gt;"",$I$32&lt;&gt;"",$I$33&lt;&gt;"",$I$34&lt;&gt;"",$I$35&lt;&gt;""),"○","△"),AND(I30&gt;0,COUNTA($J$29)=1),"○",AND(I30="-",COUNTA($J$29)=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45888</v>
      </c>
      <c r="B31" s="46" t="str">
        <f t="shared" si="4"/>
        <v>火</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$29)=0),"○",AND(I31="",COUNTA($J$29)=1),IF(OR($I$29&lt;&gt;"",$I$30&lt;&gt;"",$I$31&lt;&gt;"",$I$32&lt;&gt;"",$I$33&lt;&gt;"",$I$34&lt;&gt;"",$I$35&lt;&gt;""),"○","△"),AND(I31&gt;0,COUNTA($J$29)=1),"○",AND(I31="-",COUNTA($J$29)=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45889</v>
      </c>
      <c r="B32" s="46" t="str">
        <f t="shared" si="4"/>
        <v>水</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$29)=0),"○",AND(I32="",COUNTA($J$29)=1),IF(OR($I$29&lt;&gt;"",$I$30&lt;&gt;"",$I$31&lt;&gt;"",$I$32&lt;&gt;"",$I$33&lt;&gt;"",$I$34&lt;&gt;"",$I$35&lt;&gt;""),"○","△"),AND(I32&gt;0,COUNTA($J$29)=1),"○",AND(I32="-",COUNTA($J$29)=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45890</v>
      </c>
      <c r="B33" s="46" t="str">
        <f t="shared" si="4"/>
        <v>木</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$29)=0),"○",AND(I33="",COUNTA($J$29)=1),IF(OR($I$29&lt;&gt;"",$I$30&lt;&gt;"",$I$31&lt;&gt;"",$I$32&lt;&gt;"",$I$33&lt;&gt;"",$I$34&lt;&gt;"",$I$35&lt;&gt;""),"○","△"),AND(I33&gt;0,COUNTA($J$29)=1),"○",AND(I33="-",COUNTA($J$29)=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45891</v>
      </c>
      <c r="B34" s="46" t="str">
        <f t="shared" si="4"/>
        <v>金</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$29)=0),"○",AND(I34="",COUNTA($J$29)=1),IF(OR($I$29&lt;&gt;"",$I$30&lt;&gt;"",$I$31&lt;&gt;"",$I$32&lt;&gt;"",$I$33&lt;&gt;"",$I$34&lt;&gt;"",$I$35&lt;&gt;""),"○","△"),AND(I34&gt;0,COUNTA($J$29)=1),"○",AND(I34="-",COUNTA($J$29)=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45892</v>
      </c>
      <c r="B35" s="46" t="str">
        <f t="shared" si="4"/>
        <v>土</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$29)=0),"○",AND(I35="",COUNTA($J$29)=1),IF(OR($I$29&lt;&gt;"",$I$30&lt;&gt;"",$I$31&lt;&gt;"",$I$32&lt;&gt;"",$I$33&lt;&gt;"",$I$34&lt;&gt;"",$I$35&lt;&gt;""),"○","△"),AND(I35&gt;0,COUNTA($J$29)=1),"○",AND(I35="-",COUNTA($J$29)=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45893</v>
      </c>
      <c r="B36" s="46" t="str">
        <f t="shared" si="4"/>
        <v>日</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AND(I36&gt;0,COUNTA($J$36)=1),"○",AND(I36="-",COUNTA($J$36)=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45894</v>
      </c>
      <c r="B37" s="46" t="str">
        <f t="shared" si="4"/>
        <v>月</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AND(I37&gt;0,COUNTA($J$36)=1),"○",AND(I37="-",COUNTA($J$36)=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45895</v>
      </c>
      <c r="B38" s="46" t="str">
        <f t="shared" si="4"/>
        <v>火</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AND(I38&gt;0,COUNTA($J$36)=1),"○",AND(I38="-",COUNTA($J$36)=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45896</v>
      </c>
      <c r="B39" s="46" t="str">
        <f t="shared" si="4"/>
        <v>水</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AND(I39&gt;0,COUNTA($J$36)=1),"○",AND(I39="-",COUNTA($J$36)=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45897</v>
      </c>
      <c r="B40" s="46" t="str">
        <f t="shared" si="4"/>
        <v>木</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AND(I40&gt;0,COUNTA($J$36)=1),"○",AND(I40="-",COUNTA($J$36)=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45898</v>
      </c>
      <c r="B41" s="46" t="str">
        <f t="shared" si="4"/>
        <v>金</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AND(I41&gt;0,COUNTA($J$36)=1),"○",AND(I41="-",COUNTA($J$36)=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45899</v>
      </c>
      <c r="B42" s="46" t="str">
        <f t="shared" si="4"/>
        <v>土</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AND(I42&gt;0,COUNTA($J$36)=1),"○",AND(I42="-",COUNTA($J$36)=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f>IF(DAY(A40+3)&lt;4,"",A40+3)</f>
        <v>45900</v>
      </c>
      <c r="B43" s="48" t="str">
        <f t="shared" si="4"/>
        <v>日</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84"/>
      <c r="K43" s="485"/>
      <c r="L43" s="485"/>
      <c r="M43" s="485"/>
      <c r="N43" s="485"/>
      <c r="O43" s="485"/>
      <c r="P43" s="485"/>
      <c r="Q43" s="486"/>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_xlfn.IFS(AND(D43="",F43="",COUNTA($J$43)=0),"○",AND(I43="",COUNTA($J$43)=1),IF($I$43&lt;&gt;"","○","△"),AND(I43&gt;0,COUNTA($J$43)=1),"○",AND(I43="-",COUNTA($J$43)=1),"✕",TRUE,"✕")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IlLpsYVW7KiMpFp1Ww4R/yKI0ReDP1847zWuhvLQwAa4pDx1VfFYkXh38BQaQi+6W6+R6rSqXXGyaPlKBO7/gA==" saltValue="4640Jbkh5aDkt43kMtJaGw==" spinCount="100000" sheet="1" formatRows="0" selectLockedCells="1"/>
  <dataConsolidate/>
  <mergeCells count="115">
    <mergeCell ref="Y1:Y12"/>
    <mergeCell ref="E6:P6"/>
    <mergeCell ref="C7:D7"/>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E7:P7"/>
    <mergeCell ref="C8:D8"/>
    <mergeCell ref="E8:H8"/>
    <mergeCell ref="N8:P8"/>
    <mergeCell ref="R1:R3"/>
    <mergeCell ref="D47:E47"/>
    <mergeCell ref="J47:Q47"/>
    <mergeCell ref="B48:C48"/>
    <mergeCell ref="D48:E48"/>
    <mergeCell ref="G48:J48"/>
    <mergeCell ref="A50:Q51"/>
    <mergeCell ref="A46:Q46"/>
    <mergeCell ref="J43:Q43"/>
    <mergeCell ref="O10:P10"/>
    <mergeCell ref="A11:A12"/>
    <mergeCell ref="B11:B12"/>
    <mergeCell ref="C11:C12"/>
    <mergeCell ref="D11:G11"/>
    <mergeCell ref="H11:H12"/>
    <mergeCell ref="I11:I12"/>
    <mergeCell ref="J11:Q12"/>
    <mergeCell ref="A9:A10"/>
    <mergeCell ref="E9:H9"/>
    <mergeCell ref="I9:J9"/>
    <mergeCell ref="N9:P9"/>
    <mergeCell ref="L48:P48"/>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4"/>
    <mergeCell ref="J15:Q21"/>
    <mergeCell ref="J22:Q28"/>
    <mergeCell ref="J29:Q35"/>
    <mergeCell ref="J36:Q42"/>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447" priority="91">
      <formula>OR($C13="休暇",$C13="休日")</formula>
    </cfRule>
  </conditionalFormatting>
  <conditionalFormatting sqref="B13:B43">
    <cfRule type="expression" dxfId="446" priority="89">
      <formula>$B13="日"</formula>
    </cfRule>
    <cfRule type="expression" dxfId="445" priority="90">
      <formula>$B13="土"</formula>
    </cfRule>
  </conditionalFormatting>
  <conditionalFormatting sqref="B64 B68 F68 B71">
    <cfRule type="expression" dxfId="444" priority="35">
      <formula>OR($N$54="管理職",$N$54="裁量労働制",$N$54="固定残業制")</formula>
    </cfRule>
  </conditionalFormatting>
  <conditionalFormatting sqref="B64 B68 F68">
    <cfRule type="expression" dxfId="443" priority="3">
      <formula>OR($N$54="(大学・国研等)管理職",$N$54="(大学・国研等)裁量労働制")</formula>
    </cfRule>
  </conditionalFormatting>
  <conditionalFormatting sqref="B76">
    <cfRule type="expression" dxfId="442" priority="15">
      <formula>OR($N$54="管理職",$N$54="裁量労働制")</formula>
    </cfRule>
  </conditionalFormatting>
  <conditionalFormatting sqref="B77">
    <cfRule type="expression" dxfId="441" priority="29">
      <formula>OR($N$54="管理職",$N$54="裁量労働制")</formula>
    </cfRule>
  </conditionalFormatting>
  <conditionalFormatting sqref="B80">
    <cfRule type="expression" dxfId="440" priority="27">
      <formula>$N$54="固定残業制"</formula>
    </cfRule>
  </conditionalFormatting>
  <conditionalFormatting sqref="B83 B87 B90">
    <cfRule type="expression" dxfId="439" priority="24">
      <formula>$N$54="固定残業制"</formula>
    </cfRule>
  </conditionalFormatting>
  <conditionalFormatting sqref="B84 B88 B91">
    <cfRule type="expression" dxfId="438" priority="21">
      <formula>$N$54="固定残業制"</formula>
    </cfRule>
  </conditionalFormatting>
  <conditionalFormatting sqref="B65:C65 B69:C69 F69 B72:C72 B78:C78">
    <cfRule type="expression" dxfId="437" priority="9">
      <formula>OR($N$54="管理職",$N$54="裁量労働制")</formula>
    </cfRule>
  </conditionalFormatting>
  <conditionalFormatting sqref="B65:C65 B69:C69 F69 B72:C72">
    <cfRule type="expression" dxfId="436" priority="33">
      <formula>OR($N$54="管理職",$N$54="裁量労働制",$N$54="固定残業制")</formula>
    </cfRule>
  </conditionalFormatting>
  <conditionalFormatting sqref="B65:C65 B69:C69 F69">
    <cfRule type="expression" dxfId="435" priority="2">
      <formula>OR($N$54="(大学・国研等)管理職",$N$54="(大学・国研等)裁量労働制")</formula>
    </cfRule>
  </conditionalFormatting>
  <conditionalFormatting sqref="B69:D69">
    <cfRule type="expression" dxfId="434" priority="7">
      <formula>OR($N$54="管理職",$N$54="裁量労働制",$N$54="固定残業制",$N$54="(大学・国研等)管理職",$N$54="(大学・国研等)裁量労働制")</formula>
    </cfRule>
  </conditionalFormatting>
  <conditionalFormatting sqref="C64 F64:O64 C68 G68:O68 C71:N71">
    <cfRule type="expression" dxfId="433" priority="14">
      <formula>OR($N$54="管理職",$N$54="裁量労働制",$N$54="固定残業制")</formula>
    </cfRule>
  </conditionalFormatting>
  <conditionalFormatting sqref="C80:L80">
    <cfRule type="expression" dxfId="432" priority="25">
      <formula>$N$54="固定残業制"</formula>
    </cfRule>
  </conditionalFormatting>
  <conditionalFormatting sqref="C83:L83 C90:N90 C87:E87">
    <cfRule type="expression" dxfId="431" priority="18">
      <formula>$N$54="固定残業制"</formula>
    </cfRule>
  </conditionalFormatting>
  <conditionalFormatting sqref="C84:L84 C88:L88 C91:N91">
    <cfRule type="expression" dxfId="430" priority="19">
      <formula>$N$54="固定残業制"</formula>
    </cfRule>
  </conditionalFormatting>
  <conditionalFormatting sqref="C76:N76">
    <cfRule type="expression" dxfId="429" priority="34">
      <formula>OR($N$54="管理職",$N$54="裁量労働制")</formula>
    </cfRule>
  </conditionalFormatting>
  <conditionalFormatting sqref="C78:N78">
    <cfRule type="expression" dxfId="428" priority="32">
      <formula>OR($N$54="管理職",$N$54="裁量労働制")</formula>
    </cfRule>
  </conditionalFormatting>
  <conditionalFormatting sqref="C64:O64 C68 G68:O68">
    <cfRule type="expression" dxfId="427" priority="12">
      <formula>OR($N$54="管理職",$N$54="裁量労働制",$N$54="固定残業制",$N$54="(大学・国研等)管理職",$N$54="(大学・国研等)裁量労働制")</formula>
    </cfRule>
  </conditionalFormatting>
  <conditionalFormatting sqref="D65">
    <cfRule type="expression" dxfId="426" priority="1">
      <formula>OR($N$54="(大学・国研等)管理職",$N$54="(大学・国研等)裁量労働制")</formula>
    </cfRule>
  </conditionalFormatting>
  <conditionalFormatting sqref="D38:E39">
    <cfRule type="expression" dxfId="425" priority="37">
      <formula>OR($C38="休暇",$C38="休日")</formula>
    </cfRule>
  </conditionalFormatting>
  <conditionalFormatting sqref="D65:O65 C69 G69:O69 C72:N72">
    <cfRule type="expression" dxfId="424" priority="11">
      <formula>OR($N$54="管理職",$N$54="裁量労働制",$N$54="固定残業制")</formula>
    </cfRule>
  </conditionalFormatting>
  <conditionalFormatting sqref="D65:O65 C69 G69:O69">
    <cfRule type="expression" dxfId="423" priority="5">
      <formula>OR($N$54="(大学・国研等)管理職",$N$54="(大学・国研等)裁量労働制")</formula>
    </cfRule>
  </conditionalFormatting>
  <conditionalFormatting sqref="E10:F10">
    <cfRule type="expression" dxfId="422" priority="76">
      <formula>OR(I9="管理職/高プロ",I9="固定残業代有",I9="(大学・国研等)管理職/高プロ")</formula>
    </cfRule>
  </conditionalFormatting>
  <conditionalFormatting sqref="F83:L83 H90:N90">
    <cfRule type="expression" dxfId="421" priority="6">
      <formula>$N$54="固定残業制"</formula>
    </cfRule>
  </conditionalFormatting>
  <conditionalFormatting sqref="F87:L87">
    <cfRule type="expression" dxfId="420" priority="20">
      <formula>$N$54="固定残業制"</formula>
    </cfRule>
  </conditionalFormatting>
  <conditionalFormatting sqref="F77:N77">
    <cfRule type="expression" dxfId="419" priority="16">
      <formula>OR($N$54="管理職",$N$54="裁量労働制")</formula>
    </cfRule>
  </conditionalFormatting>
  <conditionalFormatting sqref="G10">
    <cfRule type="expression" dxfId="418" priority="78">
      <formula>OR($I$9="管理職/高プロ",$I$9="固定残業代有",$I$9="(大学・国研等)管理職/高プロ")</formula>
    </cfRule>
  </conditionalFormatting>
  <conditionalFormatting sqref="H2">
    <cfRule type="expression" dxfId="417" priority="85">
      <formula>COUNTA($F$1)=1</formula>
    </cfRule>
  </conditionalFormatting>
  <conditionalFormatting sqref="H10">
    <cfRule type="expression" dxfId="416" priority="74">
      <formula>OR($I$9="管理職/高プロ",$I$9="裁量",$I$9="固定残業代有",$I$9="(大学・国研等)裁量")</formula>
    </cfRule>
  </conditionalFormatting>
  <conditionalFormatting sqref="I9:J9">
    <cfRule type="expression" dxfId="415" priority="87">
      <formula>COUNTA($F$1)=1</formula>
    </cfRule>
  </conditionalFormatting>
  <conditionalFormatting sqref="I1:M1">
    <cfRule type="expression" dxfId="414" priority="88">
      <formula>$I$1&lt;&gt;"-"</formula>
    </cfRule>
  </conditionalFormatting>
  <conditionalFormatting sqref="J10">
    <cfRule type="expression" dxfId="413" priority="75">
      <formula>OR($I$9="管理職/高プロ",$I$9="裁量",$I$9="固定残業代有",$I$9="(大学・国研等)裁量")</formula>
    </cfRule>
  </conditionalFormatting>
  <conditionalFormatting sqref="K10">
    <cfRule type="expression" dxfId="412" priority="77">
      <formula>OR($I$9="裁量",$I$9="固定残業代有",$I$9="(大学・国研等)裁量")</formula>
    </cfRule>
  </conditionalFormatting>
  <conditionalFormatting sqref="M80">
    <cfRule type="expression" dxfId="411" priority="26">
      <formula>$N$54="固定残業制"</formula>
    </cfRule>
  </conditionalFormatting>
  <conditionalFormatting sqref="M83 M87 O90">
    <cfRule type="expression" dxfId="410" priority="23">
      <formula>$N$54="固定残業制"</formula>
    </cfRule>
  </conditionalFormatting>
  <conditionalFormatting sqref="M84 M88 O91">
    <cfRule type="expression" dxfId="409" priority="22">
      <formula>$N$54="固定残業制"</formula>
    </cfRule>
  </conditionalFormatting>
  <conditionalFormatting sqref="N10">
    <cfRule type="expression" dxfId="408" priority="79">
      <formula>OR($I$9="裁量",$I$9="固定残業代有",$I$9="(大学・国研等)裁量")</formula>
    </cfRule>
  </conditionalFormatting>
  <conditionalFormatting sqref="O10">
    <cfRule type="expression" dxfId="407" priority="80">
      <formula>OR($H$2="あり",$Q$2="あり")</formula>
    </cfRule>
  </conditionalFormatting>
  <conditionalFormatting sqref="O76">
    <cfRule type="expression" dxfId="406" priority="31">
      <formula>OR($N$54="管理職",$N$54="裁量労働制")</formula>
    </cfRule>
  </conditionalFormatting>
  <conditionalFormatting sqref="O77">
    <cfRule type="expression" dxfId="405" priority="10">
      <formula>OR(,$N$54="管理職",$N$54="裁量労働制")</formula>
    </cfRule>
  </conditionalFormatting>
  <conditionalFormatting sqref="O78">
    <cfRule type="expression" dxfId="404" priority="28">
      <formula>OR($N$54="管理職",$N$54="裁量労働制")</formula>
    </cfRule>
  </conditionalFormatting>
  <conditionalFormatting sqref="O80 O84 O88">
    <cfRule type="expression" dxfId="403" priority="17">
      <formula>$N$54="固定残業制"</formula>
    </cfRule>
  </conditionalFormatting>
  <conditionalFormatting sqref="P64 D68 O68:P68">
    <cfRule type="expression" dxfId="402" priority="4">
      <formula>OR($N$54="(大学・国研等)管理職",$N$54="(大学・国研等)裁量労働制")</formula>
    </cfRule>
  </conditionalFormatting>
  <conditionalFormatting sqref="P64 D68 P68 O71">
    <cfRule type="expression" dxfId="401" priority="13">
      <formula>OR($N$54="管理職",$N$54="裁量労働制",$N$54="固定残業制")</formula>
    </cfRule>
  </conditionalFormatting>
  <conditionalFormatting sqref="P65 P69 O72">
    <cfRule type="expression" dxfId="400" priority="8">
      <formula>OR($N$54="管理職",$N$54="裁量労働制",$N$54="固定残業制")</formula>
    </cfRule>
  </conditionalFormatting>
  <conditionalFormatting sqref="P65 P69">
    <cfRule type="expression" dxfId="399" priority="30">
      <formula>OR($N$54="管理職",$N$54="裁量労働制",$N$54="(大学・国研等)管理職",$N$54="(大学・国研等)裁量労働制")</formula>
    </cfRule>
  </conditionalFormatting>
  <conditionalFormatting sqref="Q2">
    <cfRule type="expression" dxfId="398" priority="86">
      <formula>COUNTA($F$1)=1</formula>
    </cfRule>
  </conditionalFormatting>
  <conditionalFormatting sqref="Q10">
    <cfRule type="expression" dxfId="397" priority="81">
      <formula>OR($H$2="あり",$Q$2="あり")</formula>
    </cfRule>
  </conditionalFormatting>
  <conditionalFormatting sqref="AI1">
    <cfRule type="expression" dxfId="393" priority="92">
      <formula>COUNTIF(AI2:AI26,"○")=COUNTA($AH$2:$AH$26)</formula>
    </cfRule>
  </conditionalFormatting>
  <dataValidations count="8">
    <dataValidation type="custom" allowBlank="1" showInputMessage="1" showErrorMessage="1" sqref="I20" xr:uid="{4DC3158D-6DED-4036-B8BB-DE733F9EA5CE}">
      <formula1>IF($C20="休日",I20="",I20&gt;"*")</formula1>
    </dataValidation>
    <dataValidation type="list" allowBlank="1" showInputMessage="1" showErrorMessage="1" sqref="H2 Q2" xr:uid="{F6E41CF7-631D-43EC-A44B-54310C4F5BB3}">
      <formula1>"あり,なし"</formula1>
    </dataValidation>
    <dataValidation type="list" allowBlank="1" showInputMessage="1" showErrorMessage="1" sqref="F1:H1" xr:uid="{5184F4DE-ECD2-4B6C-ACE1-46FE487A1DDB}">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8C88E27-EFC8-4D48-99DD-64CC1DB1E513}">
      <formula1>0</formula1>
    </dataValidation>
    <dataValidation type="time" allowBlank="1" showInputMessage="1" showErrorMessage="1" errorTitle="時刻を入力してください。" error="0:00から23:59までの時刻が入力できます。" sqref="H13:H43 F13:F43 D13:D43" xr:uid="{35CB4924-3D76-4FB3-9047-D52E097DE1BE}">
      <formula1>0</formula1>
      <formula2>0.999988425925926</formula2>
    </dataValidation>
    <dataValidation type="list" allowBlank="1" showInputMessage="1" showErrorMessage="1" sqref="N55:P55" xr:uid="{5E7F41F5-1244-4855-B135-9792459E6155}">
      <formula1>"管理職,裁量労働制,固定残業制,一般従業員,エフォート"</formula1>
    </dataValidation>
    <dataValidation type="list" imeMode="on" allowBlank="1" sqref="I9:J9" xr:uid="{1F35E0E4-CFE4-4AA1-8FF5-8C7C33429A04}">
      <formula1>"通常勤務,管理職/高プロ,裁量,固定残業代有,出向,(大学・国研等)管理職/高プロ,(大学・国研等)裁量,その他"</formula1>
    </dataValidation>
    <dataValidation type="list" allowBlank="1" showInputMessage="1" showErrorMessage="1" sqref="C13:C43" xr:uid="{AEA3FBAC-11CA-4F3F-ADCF-8657496AA85E}">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0D05413-115F-41C4-A8BA-9AE062505836}">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EAA5B423-80A2-44E1-8818-BDA57B952599}">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3B4393B6-4FFE-45E6-91CB-6D959799522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D8B1730-B001-4A5C-BFFD-24510057C4B8}">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9AC42-E232-42C4-B656-878F58994754}">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169</v>
      </c>
      <c r="B1" s="342"/>
      <c r="C1" s="342"/>
      <c r="D1" s="342"/>
      <c r="E1" s="342"/>
      <c r="F1" s="343" t="s">
        <v>177</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IF($F$1="委託業務従事日誌","委託業務の名称：","助成事業の名称：")</f>
        <v>助成事業の名称：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IF($F$1="委託業務従事日誌","委託先等名称：","助成先等名称：")</f>
        <v>助成先等名称：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45901</v>
      </c>
      <c r="B13" s="45" t="str">
        <f>TEXT(A13,"aaa")</f>
        <v>月</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45902</v>
      </c>
      <c r="B14" s="46" t="str">
        <f>TEXT(A14,"aaa")</f>
        <v>火</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45903</v>
      </c>
      <c r="B15" s="46" t="str">
        <f t="shared" ref="B15:B18" si="2">TEXT(A15,"aaa")</f>
        <v>水</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45904</v>
      </c>
      <c r="B16" s="46" t="str">
        <f t="shared" si="2"/>
        <v>木</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45905</v>
      </c>
      <c r="B17" s="46" t="str">
        <f t="shared" si="2"/>
        <v>金</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45906</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45907</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$19)=0),"○",AND(I19="",COUNTA($J$19)=1),IF(OR($I$19&lt;&gt;"",$I$20&lt;&gt;"",$I$21&lt;&gt;"",$I$22&lt;&gt;"",$I$23&lt;&gt;"",$I$24&lt;&gt;"",$I$25&lt;&gt;""),"○","△"),AND(I19&gt;0,COUNTA($J$19)=1),"○",AND(I19="-",COUNTA($J$19)=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45908</v>
      </c>
      <c r="B20" s="46" t="str">
        <f>TEXT(A20,"aaa")</f>
        <v>月</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$19)=0),"○",AND(I20="",COUNTA($J$19)=1),IF(OR($I$19&lt;&gt;"",$I$20&lt;&gt;"",$I$21&lt;&gt;"",$I$22&lt;&gt;"",$I$23&lt;&gt;"",$I$24&lt;&gt;"",$I$25&lt;&gt;""),"○","△"),AND(I20&gt;0,COUNTA($J$19)=1),"○",AND(I20="-",COUNTA($J$19)=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45909</v>
      </c>
      <c r="B21" s="46" t="str">
        <f t="shared" ref="B21:B43" si="4">TEXT(A21,"aaa")</f>
        <v>火</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$19)=0),"○",AND(I21="",COUNTA($J$19)=1),IF(OR($I$19&lt;&gt;"",$I$20&lt;&gt;"",$I$21&lt;&gt;"",$I$22&lt;&gt;"",$I$23&lt;&gt;"",$I$24&lt;&gt;"",$I$25&lt;&gt;""),"○","△"),AND(I21&gt;0,COUNTA($J$19)=1),"○",AND(I21="-",COUNTA($J$19)=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45910</v>
      </c>
      <c r="B22" s="46" t="str">
        <f t="shared" si="4"/>
        <v>水</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$19)=0),"○",AND(I22="",COUNTA($J$19)=1),IF(OR($I$19&lt;&gt;"",$I$20&lt;&gt;"",$I$21&lt;&gt;"",$I$22&lt;&gt;"",$I$23&lt;&gt;"",$I$24&lt;&gt;"",$I$25&lt;&gt;""),"○","△"),AND(I22&gt;0,COUNTA($J$19)=1),"○",AND(I22="-",COUNTA($J$19)=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45911</v>
      </c>
      <c r="B23" s="46" t="str">
        <f t="shared" si="4"/>
        <v>木</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$19)=0),"○",AND(I23="",COUNTA($J$19)=1),IF(OR($I$19&lt;&gt;"",$I$20&lt;&gt;"",$I$21&lt;&gt;"",$I$22&lt;&gt;"",$I$23&lt;&gt;"",$I$24&lt;&gt;"",$I$25&lt;&gt;""),"○","△"),AND(I23&gt;0,COUNTA($J$19)=1),"○",AND(I23="-",COUNTA($J$19)=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45912</v>
      </c>
      <c r="B24" s="46" t="str">
        <f t="shared" si="4"/>
        <v>金</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$19)=0),"○",AND(I24="",COUNTA($J$19)=1),IF(OR($I$19&lt;&gt;"",$I$20&lt;&gt;"",$I$21&lt;&gt;"",$I$22&lt;&gt;"",$I$23&lt;&gt;"",$I$24&lt;&gt;"",$I$25&lt;&gt;""),"○","△"),AND(I24&gt;0,COUNTA($J$19)=1),"○",AND(I24="-",COUNTA($J$19)=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45913</v>
      </c>
      <c r="B25" s="46" t="str">
        <f t="shared" si="4"/>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$19)=0),"○",AND(I25="",COUNTA($J$19)=1),IF(OR($I$19&lt;&gt;"",$I$20&lt;&gt;"",$I$21&lt;&gt;"",$I$22&lt;&gt;"",$I$23&lt;&gt;"",$I$24&lt;&gt;"",$I$25&lt;&gt;""),"○","△"),AND(I25&gt;0,COUNTA($J$19)=1),"○",AND(I25="-",COUNTA($J$19)=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45914</v>
      </c>
      <c r="B26" s="46" t="str">
        <f t="shared" si="4"/>
        <v>日</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$26)=0),"○",AND(I26="",COUNTA($J$26)=1),IF(OR($I$26&lt;&gt;"",$I$27&lt;&gt;"",$I$28&lt;&gt;"",$I$29&lt;&gt;"",$I$30&lt;&gt;"",$I$31&lt;&gt;"",$I$32&lt;&gt;""),"○","△"),AND(I26&gt;0,COUNTA($J$26)=1),"○",AND(I26="-",COUNTA($J$26)=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45915</v>
      </c>
      <c r="B27" s="46" t="str">
        <f t="shared" si="4"/>
        <v>月</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$26)=0),"○",AND(I27="",COUNTA($J$26)=1),IF(OR($I$26&lt;&gt;"",$I$27&lt;&gt;"",$I$28&lt;&gt;"",$I$29&lt;&gt;"",$I$30&lt;&gt;"",$I$31&lt;&gt;"",$I$32&lt;&gt;""),"○","△"),AND(I27&gt;0,COUNTA($J$26)=1),"○",AND(I27="-",COUNTA($J$26)=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45916</v>
      </c>
      <c r="B28" s="46" t="str">
        <f t="shared" si="4"/>
        <v>火</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$26)=0),"○",AND(I28="",COUNTA($J$26)=1),IF(OR($I$26&lt;&gt;"",$I$27&lt;&gt;"",$I$28&lt;&gt;"",$I$29&lt;&gt;"",$I$30&lt;&gt;"",$I$31&lt;&gt;"",$I$32&lt;&gt;""),"○","△"),AND(I28&gt;0,COUNTA($J$26)=1),"○",AND(I28="-",COUNTA($J$26)=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45917</v>
      </c>
      <c r="B29" s="46" t="str">
        <f t="shared" si="4"/>
        <v>水</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$26)=0),"○",AND(I29="",COUNTA($J$26)=1),IF(OR($I$26&lt;&gt;"",$I$27&lt;&gt;"",$I$28&lt;&gt;"",$I$29&lt;&gt;"",$I$30&lt;&gt;"",$I$31&lt;&gt;"",$I$32&lt;&gt;""),"○","△"),AND(I29&gt;0,COUNTA($J$26)=1),"○",AND(I29="-",COUNTA($J$26)=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45918</v>
      </c>
      <c r="B30" s="46" t="str">
        <f t="shared" si="4"/>
        <v>木</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$26)=0),"○",AND(I30="",COUNTA($J$26)=1),IF(OR($I$26&lt;&gt;"",$I$27&lt;&gt;"",$I$28&lt;&gt;"",$I$29&lt;&gt;"",$I$30&lt;&gt;"",$I$31&lt;&gt;"",$I$32&lt;&gt;""),"○","△"),AND(I30&gt;0,COUNTA($J$26)=1),"○",AND(I30="-",COUNTA($J$26)=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45919</v>
      </c>
      <c r="B31" s="46" t="str">
        <f t="shared" si="4"/>
        <v>金</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$26)=0),"○",AND(I31="",COUNTA($J$26)=1),IF(OR($I$26&lt;&gt;"",$I$27&lt;&gt;"",$I$28&lt;&gt;"",$I$29&lt;&gt;"",$I$30&lt;&gt;"",$I$31&lt;&gt;"",$I$32&lt;&gt;""),"○","△"),AND(I31&gt;0,COUNTA($J$26)=1),"○",AND(I31="-",COUNTA($J$26)=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45920</v>
      </c>
      <c r="B32" s="46" t="str">
        <f t="shared" si="4"/>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$26)=0),"○",AND(I32="",COUNTA($J$26)=1),IF(OR($I$26&lt;&gt;"",$I$27&lt;&gt;"",$I$28&lt;&gt;"",$I$29&lt;&gt;"",$I$30&lt;&gt;"",$I$31&lt;&gt;"",$I$32&lt;&gt;""),"○","△"),AND(I32&gt;0,COUNTA($J$26)=1),"○",AND(I32="-",COUNTA($J$26)=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45921</v>
      </c>
      <c r="B33" s="46" t="str">
        <f t="shared" si="4"/>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$33)=0),"○",AND(I33="",COUNTA($J$33)=1),IF(OR($I$33&lt;&gt;"",$I$34&lt;&gt;"",$I$35&lt;&gt;"",$I$36&lt;&gt;"",$I$37&lt;&gt;"",$I$38&lt;&gt;"",$I$39&lt;&gt;""),"○","△"),AND(I33&gt;0,COUNTA($J$33)=1),"○",AND(I33="-",COUNTA($J$33)=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45922</v>
      </c>
      <c r="B34" s="46" t="str">
        <f t="shared" si="4"/>
        <v>月</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$33)=0),"○",AND(I34="",COUNTA($J$33)=1),IF(OR($I$33&lt;&gt;"",$I$34&lt;&gt;"",$I$35&lt;&gt;"",$I$36&lt;&gt;"",$I$37&lt;&gt;"",$I$38&lt;&gt;"",$I$39&lt;&gt;""),"○","△"),AND(I34&gt;0,COUNTA($J$33)=1),"○",AND(I34="-",COUNTA($J$33)=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45923</v>
      </c>
      <c r="B35" s="46" t="str">
        <f t="shared" si="4"/>
        <v>火</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$33)=0),"○",AND(I35="",COUNTA($J$33)=1),IF(OR($I$33&lt;&gt;"",$I$34&lt;&gt;"",$I$35&lt;&gt;"",$I$36&lt;&gt;"",$I$37&lt;&gt;"",$I$38&lt;&gt;"",$I$39&lt;&gt;""),"○","△"),AND(I35&gt;0,COUNTA($J$33)=1),"○",AND(I35="-",COUNTA($J$33)=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45924</v>
      </c>
      <c r="B36" s="46" t="str">
        <f t="shared" si="4"/>
        <v>水</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$33)=0),"○",AND(I36="",COUNTA($J$33)=1),IF(OR($I$33&lt;&gt;"",$I$34&lt;&gt;"",$I$35&lt;&gt;"",$I$36&lt;&gt;"",$I$37&lt;&gt;"",$I$38&lt;&gt;"",$I$39&lt;&gt;""),"○","△"),AND(I36&gt;0,COUNTA($J$33)=1),"○",AND(I36="-",COUNTA($J$33)=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45925</v>
      </c>
      <c r="B37" s="46" t="str">
        <f t="shared" si="4"/>
        <v>木</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$33)=0),"○",AND(I37="",COUNTA($J$33)=1),IF(OR($I$33&lt;&gt;"",$I$34&lt;&gt;"",$I$35&lt;&gt;"",$I$36&lt;&gt;"",$I$37&lt;&gt;"",$I$38&lt;&gt;"",$I$39&lt;&gt;""),"○","△"),AND(I37&gt;0,COUNTA($J$33)=1),"○",AND(I37="-",COUNTA($J$33)=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45926</v>
      </c>
      <c r="B38" s="46" t="str">
        <f t="shared" si="4"/>
        <v>金</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$33)=0),"○",AND(I38="",COUNTA($J$33)=1),IF(OR($I$33&lt;&gt;"",$I$34&lt;&gt;"",$I$35&lt;&gt;"",$I$36&lt;&gt;"",$I$37&lt;&gt;"",$I$38&lt;&gt;"",$I$39&lt;&gt;""),"○","△"),AND(I38&gt;0,COUNTA($J$33)=1),"○",AND(I38="-",COUNTA($J$33)=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45927</v>
      </c>
      <c r="B39" s="46" t="str">
        <f t="shared" si="4"/>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$33)=0),"○",AND(I39="",COUNTA($J$33)=1),IF(OR($I$33&lt;&gt;"",$I$34&lt;&gt;"",$I$35&lt;&gt;"",$I$36&lt;&gt;"",$I$37&lt;&gt;"",$I$38&lt;&gt;"",$I$39&lt;&gt;""),"○","△"),AND(I39&gt;0,COUNTA($J$33)=1),"○",AND(I39="-",COUNTA($J$33)=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45928</v>
      </c>
      <c r="B40" s="46" t="str">
        <f t="shared" si="4"/>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_xlfn.IFS(AND(D40="",F40="",COUNTA($J$40)=0),"○",AND(I40="",COUNTA($J$40)=1),IF(OR($I$40&lt;&gt;"",$I$41&lt;&gt;"",$I$42&lt;&gt;"",$I$43&lt;&gt;""),"○","△"),AND(I40&gt;0,COUNTA($J$40)=1),"○",AND(I40="-",COUNTA($J$40)=1),"✕",TRUE,"✕")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45929</v>
      </c>
      <c r="B41" s="46" t="str">
        <f t="shared" si="4"/>
        <v>月</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_xlfn.IFS(AND(D41="",F41="",COUNTA($J$40)=0),"○",AND(I41="",COUNTA($J$40)=1),IF(OR($I$40&lt;&gt;"",$I$41&lt;&gt;"",$I$42&lt;&gt;"",$I$43&lt;&gt;""),"○","△"),AND(I41&gt;0,COUNTA($J$40)=1),"○",AND(I41="-",COUNTA($J$40)=1),"✕",TRUE,"✕")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45930</v>
      </c>
      <c r="B42" s="46" t="str">
        <f t="shared" si="4"/>
        <v>火</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_xlfn.IFS(AND(D42="",F42="",COUNTA($J$40)=0),"○",AND(I42="",COUNTA($J$40)=1),IF(OR($I$40&lt;&gt;"",$I$41&lt;&gt;"",$I$42&lt;&gt;"",$I$43&lt;&gt;""),"○","△"),AND(I42&gt;0,COUNTA($J$40)=1),"○",AND(I42="-",COUNTA($J$40)=1),"✕",TRUE,"✕")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_xlfn.IFS(AND(D43="",F43="",COUNTA($J$40)=0),"○",AND(I43="",COUNTA($J$40)=1),IF(OR($I$40&lt;&gt;"",$I$41&lt;&gt;"",$I$42&lt;&gt;"",$I$43&lt;&gt;""),"○","△"),AND(I43&gt;0,COUNTA($J$40)=1),"○",AND(I43="-",COUNTA($J$40)=1),"✕",TRUE,"✕")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20</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y50aC4C+jXcHHw6HAlwwD7Tn+7GvEPUNaKyrAKyz5AEKsycALY55lIxLQsmeGpS+zLAB+VXEERFOQJ05JI79RQ==" saltValue="Va5Sm7Fok5cH7UapEUPvsg==" spinCount="100000" sheet="1" formatRows="0" selectLockedCells="1"/>
  <dataConsolidate/>
  <mergeCells count="114">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E7:P7"/>
    <mergeCell ref="C8:D8"/>
    <mergeCell ref="D47:E47"/>
    <mergeCell ref="J47:Q47"/>
    <mergeCell ref="B48:C48"/>
    <mergeCell ref="D48:E48"/>
    <mergeCell ref="G48:J48"/>
    <mergeCell ref="E8:H8"/>
    <mergeCell ref="N8:P8"/>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48:P48"/>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8"/>
    <mergeCell ref="J19:Q25"/>
    <mergeCell ref="J26:Q32"/>
    <mergeCell ref="J33:Q39"/>
    <mergeCell ref="J40: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391" priority="91">
      <formula>OR($C13="休暇",$C13="休日")</formula>
    </cfRule>
  </conditionalFormatting>
  <conditionalFormatting sqref="B13:B43">
    <cfRule type="expression" dxfId="390" priority="89">
      <formula>$B13="日"</formula>
    </cfRule>
    <cfRule type="expression" dxfId="389" priority="90">
      <formula>$B13="土"</formula>
    </cfRule>
  </conditionalFormatting>
  <conditionalFormatting sqref="B64 B68 F68 B71">
    <cfRule type="expression" dxfId="388" priority="35">
      <formula>OR($N$54="管理職",$N$54="裁量労働制",$N$54="固定残業制")</formula>
    </cfRule>
  </conditionalFormatting>
  <conditionalFormatting sqref="B64 B68 F68">
    <cfRule type="expression" dxfId="387" priority="3">
      <formula>OR($N$54="(大学・国研等)管理職",$N$54="(大学・国研等)裁量労働制")</formula>
    </cfRule>
  </conditionalFormatting>
  <conditionalFormatting sqref="B76">
    <cfRule type="expression" dxfId="386" priority="15">
      <formula>OR($N$54="管理職",$N$54="裁量労働制")</formula>
    </cfRule>
  </conditionalFormatting>
  <conditionalFormatting sqref="B77">
    <cfRule type="expression" dxfId="385" priority="29">
      <formula>OR($N$54="管理職",$N$54="裁量労働制")</formula>
    </cfRule>
  </conditionalFormatting>
  <conditionalFormatting sqref="B80">
    <cfRule type="expression" dxfId="384" priority="27">
      <formula>$N$54="固定残業制"</formula>
    </cfRule>
  </conditionalFormatting>
  <conditionalFormatting sqref="B83 B87 B90">
    <cfRule type="expression" dxfId="383" priority="24">
      <formula>$N$54="固定残業制"</formula>
    </cfRule>
  </conditionalFormatting>
  <conditionalFormatting sqref="B84 B88 B91">
    <cfRule type="expression" dxfId="382" priority="21">
      <formula>$N$54="固定残業制"</formula>
    </cfRule>
  </conditionalFormatting>
  <conditionalFormatting sqref="B65:C65 B69:C69 F69 B72:C72 B78:C78">
    <cfRule type="expression" dxfId="381" priority="9">
      <formula>OR($N$54="管理職",$N$54="裁量労働制")</formula>
    </cfRule>
  </conditionalFormatting>
  <conditionalFormatting sqref="B65:C65 B69:C69 F69 B72:C72">
    <cfRule type="expression" dxfId="380" priority="33">
      <formula>OR($N$54="管理職",$N$54="裁量労働制",$N$54="固定残業制")</formula>
    </cfRule>
  </conditionalFormatting>
  <conditionalFormatting sqref="B65:C65 B69:C69 F69">
    <cfRule type="expression" dxfId="379" priority="2">
      <formula>OR($N$54="(大学・国研等)管理職",$N$54="(大学・国研等)裁量労働制")</formula>
    </cfRule>
  </conditionalFormatting>
  <conditionalFormatting sqref="B69:D69">
    <cfRule type="expression" dxfId="378" priority="7">
      <formula>OR($N$54="管理職",$N$54="裁量労働制",$N$54="固定残業制",$N$54="(大学・国研等)管理職",$N$54="(大学・国研等)裁量労働制")</formula>
    </cfRule>
  </conditionalFormatting>
  <conditionalFormatting sqref="C64 F64:O64 C68 G68:O68 C71:N71">
    <cfRule type="expression" dxfId="377" priority="14">
      <formula>OR($N$54="管理職",$N$54="裁量労働制",$N$54="固定残業制")</formula>
    </cfRule>
  </conditionalFormatting>
  <conditionalFormatting sqref="C80:L80">
    <cfRule type="expression" dxfId="376" priority="25">
      <formula>$N$54="固定残業制"</formula>
    </cfRule>
  </conditionalFormatting>
  <conditionalFormatting sqref="C83:L83 C90:N90 C87:E87">
    <cfRule type="expression" dxfId="375" priority="18">
      <formula>$N$54="固定残業制"</formula>
    </cfRule>
  </conditionalFormatting>
  <conditionalFormatting sqref="C84:L84 C88:L88 C91:N91">
    <cfRule type="expression" dxfId="374" priority="19">
      <formula>$N$54="固定残業制"</formula>
    </cfRule>
  </conditionalFormatting>
  <conditionalFormatting sqref="C76:N76">
    <cfRule type="expression" dxfId="373" priority="34">
      <formula>OR($N$54="管理職",$N$54="裁量労働制")</formula>
    </cfRule>
  </conditionalFormatting>
  <conditionalFormatting sqref="C78:N78">
    <cfRule type="expression" dxfId="372" priority="32">
      <formula>OR($N$54="管理職",$N$54="裁量労働制")</formula>
    </cfRule>
  </conditionalFormatting>
  <conditionalFormatting sqref="C64:O64 C68 G68:O68">
    <cfRule type="expression" dxfId="371" priority="12">
      <formula>OR($N$54="管理職",$N$54="裁量労働制",$N$54="固定残業制",$N$54="(大学・国研等)管理職",$N$54="(大学・国研等)裁量労働制")</formula>
    </cfRule>
  </conditionalFormatting>
  <conditionalFormatting sqref="D65">
    <cfRule type="expression" dxfId="370" priority="1">
      <formula>OR($N$54="(大学・国研等)管理職",$N$54="(大学・国研等)裁量労働制")</formula>
    </cfRule>
  </conditionalFormatting>
  <conditionalFormatting sqref="D38:E39">
    <cfRule type="expression" dxfId="369" priority="37">
      <formula>OR($C38="休暇",$C38="休日")</formula>
    </cfRule>
  </conditionalFormatting>
  <conditionalFormatting sqref="D65:O65 C69 G69:O69 C72:N72">
    <cfRule type="expression" dxfId="368" priority="11">
      <formula>OR($N$54="管理職",$N$54="裁量労働制",$N$54="固定残業制")</formula>
    </cfRule>
  </conditionalFormatting>
  <conditionalFormatting sqref="D65:O65 C69 G69:O69">
    <cfRule type="expression" dxfId="367" priority="5">
      <formula>OR($N$54="(大学・国研等)管理職",$N$54="(大学・国研等)裁量労働制")</formula>
    </cfRule>
  </conditionalFormatting>
  <conditionalFormatting sqref="E10:F10">
    <cfRule type="expression" dxfId="366" priority="76">
      <formula>OR(I9="管理職/高プロ",I9="固定残業代有",I9="(大学・国研等)管理職/高プロ")</formula>
    </cfRule>
  </conditionalFormatting>
  <conditionalFormatting sqref="F83:L83 H90:N90">
    <cfRule type="expression" dxfId="365" priority="6">
      <formula>$N$54="固定残業制"</formula>
    </cfRule>
  </conditionalFormatting>
  <conditionalFormatting sqref="F87:L87">
    <cfRule type="expression" dxfId="364" priority="20">
      <formula>$N$54="固定残業制"</formula>
    </cfRule>
  </conditionalFormatting>
  <conditionalFormatting sqref="F77:N77">
    <cfRule type="expression" dxfId="363" priority="16">
      <formula>OR($N$54="管理職",$N$54="裁量労働制")</formula>
    </cfRule>
  </conditionalFormatting>
  <conditionalFormatting sqref="G10">
    <cfRule type="expression" dxfId="362" priority="78">
      <formula>OR($I$9="管理職/高プロ",$I$9="固定残業代有",$I$9="(大学・国研等)管理職/高プロ")</formula>
    </cfRule>
  </conditionalFormatting>
  <conditionalFormatting sqref="H2">
    <cfRule type="expression" dxfId="361" priority="85">
      <formula>COUNTA($F$1)=1</formula>
    </cfRule>
  </conditionalFormatting>
  <conditionalFormatting sqref="H10">
    <cfRule type="expression" dxfId="360" priority="74">
      <formula>OR($I$9="管理職/高プロ",$I$9="裁量",$I$9="固定残業代有",$I$9="(大学・国研等)裁量")</formula>
    </cfRule>
  </conditionalFormatting>
  <conditionalFormatting sqref="I9:J9">
    <cfRule type="expression" dxfId="359" priority="87">
      <formula>COUNTA($F$1)=1</formula>
    </cfRule>
  </conditionalFormatting>
  <conditionalFormatting sqref="I1:M1">
    <cfRule type="expression" dxfId="358" priority="88">
      <formula>$I$1&lt;&gt;"-"</formula>
    </cfRule>
  </conditionalFormatting>
  <conditionalFormatting sqref="J10">
    <cfRule type="expression" dxfId="357" priority="75">
      <formula>OR($I$9="管理職/高プロ",$I$9="裁量",$I$9="固定残業代有",$I$9="(大学・国研等)裁量")</formula>
    </cfRule>
  </conditionalFormatting>
  <conditionalFormatting sqref="K10">
    <cfRule type="expression" dxfId="356" priority="77">
      <formula>OR($I$9="裁量",$I$9="固定残業代有",$I$9="(大学・国研等)裁量")</formula>
    </cfRule>
  </conditionalFormatting>
  <conditionalFormatting sqref="M80">
    <cfRule type="expression" dxfId="355" priority="26">
      <formula>$N$54="固定残業制"</formula>
    </cfRule>
  </conditionalFormatting>
  <conditionalFormatting sqref="M83 M87 O90">
    <cfRule type="expression" dxfId="354" priority="23">
      <formula>$N$54="固定残業制"</formula>
    </cfRule>
  </conditionalFormatting>
  <conditionalFormatting sqref="M84 M88 O91">
    <cfRule type="expression" dxfId="353" priority="22">
      <formula>$N$54="固定残業制"</formula>
    </cfRule>
  </conditionalFormatting>
  <conditionalFormatting sqref="N10">
    <cfRule type="expression" dxfId="352" priority="79">
      <formula>OR($I$9="裁量",$I$9="固定残業代有",$I$9="(大学・国研等)裁量")</formula>
    </cfRule>
  </conditionalFormatting>
  <conditionalFormatting sqref="O10">
    <cfRule type="expression" dxfId="351" priority="80">
      <formula>OR($H$2="あり",$Q$2="あり")</formula>
    </cfRule>
  </conditionalFormatting>
  <conditionalFormatting sqref="O76">
    <cfRule type="expression" dxfId="350" priority="31">
      <formula>OR($N$54="管理職",$N$54="裁量労働制")</formula>
    </cfRule>
  </conditionalFormatting>
  <conditionalFormatting sqref="O77">
    <cfRule type="expression" dxfId="349" priority="10">
      <formula>OR(,$N$54="管理職",$N$54="裁量労働制")</formula>
    </cfRule>
  </conditionalFormatting>
  <conditionalFormatting sqref="O78">
    <cfRule type="expression" dxfId="348" priority="28">
      <formula>OR($N$54="管理職",$N$54="裁量労働制")</formula>
    </cfRule>
  </conditionalFormatting>
  <conditionalFormatting sqref="O80 O84 O88">
    <cfRule type="expression" dxfId="347" priority="17">
      <formula>$N$54="固定残業制"</formula>
    </cfRule>
  </conditionalFormatting>
  <conditionalFormatting sqref="P64 D68 O68:P68">
    <cfRule type="expression" dxfId="346" priority="4">
      <formula>OR($N$54="(大学・国研等)管理職",$N$54="(大学・国研等)裁量労働制")</formula>
    </cfRule>
  </conditionalFormatting>
  <conditionalFormatting sqref="P64 D68 P68 O71">
    <cfRule type="expression" dxfId="345" priority="13">
      <formula>OR($N$54="管理職",$N$54="裁量労働制",$N$54="固定残業制")</formula>
    </cfRule>
  </conditionalFormatting>
  <conditionalFormatting sqref="P65 P69 O72">
    <cfRule type="expression" dxfId="344" priority="8">
      <formula>OR($N$54="管理職",$N$54="裁量労働制",$N$54="固定残業制")</formula>
    </cfRule>
  </conditionalFormatting>
  <conditionalFormatting sqref="P65 P69">
    <cfRule type="expression" dxfId="343" priority="30">
      <formula>OR($N$54="管理職",$N$54="裁量労働制",$N$54="(大学・国研等)管理職",$N$54="(大学・国研等)裁量労働制")</formula>
    </cfRule>
  </conditionalFormatting>
  <conditionalFormatting sqref="Q2">
    <cfRule type="expression" dxfId="342" priority="86">
      <formula>COUNTA($F$1)=1</formula>
    </cfRule>
  </conditionalFormatting>
  <conditionalFormatting sqref="Q10">
    <cfRule type="expression" dxfId="341" priority="81">
      <formula>OR($H$2="あり",$Q$2="あり")</formula>
    </cfRule>
  </conditionalFormatting>
  <conditionalFormatting sqref="AI1">
    <cfRule type="expression" dxfId="337" priority="92">
      <formula>COUNTIF(AI2:AI26,"○")=COUNTA($AH$2:$AH$26)</formula>
    </cfRule>
  </conditionalFormatting>
  <dataValidations count="8">
    <dataValidation type="custom" allowBlank="1" showInputMessage="1" showErrorMessage="1" sqref="I20" xr:uid="{740AC626-5400-4F23-B910-AE6B3F78D5A9}">
      <formula1>IF($C20="休日",I20="",I20&gt;"*")</formula1>
    </dataValidation>
    <dataValidation type="list" allowBlank="1" showInputMessage="1" showErrorMessage="1" sqref="C13:C43" xr:uid="{01F0A018-8AB9-424B-8721-0F7A4FB3BAFA}">
      <formula1>$AP$4:$AP$7</formula1>
    </dataValidation>
    <dataValidation type="list" imeMode="on" allowBlank="1" sqref="I9:J9" xr:uid="{D538AC67-6873-4C3A-8D94-6C148DD9555E}">
      <formula1>"通常勤務,管理職/高プロ,裁量,固定残業代有,出向,(大学・国研等)管理職/高プロ,(大学・国研等)裁量,その他"</formula1>
    </dataValidation>
    <dataValidation type="list" allowBlank="1" showInputMessage="1" showErrorMessage="1" sqref="N55:P55" xr:uid="{A731ABC8-FB3B-4CAA-990F-7E246D53594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CBE18165-0D4C-4ABC-8FAB-6ABF0192B0FE}">
      <formula1>0</formula1>
      <formula2>0.999988425925926</formula2>
    </dataValidation>
    <dataValidation type="time" operator="greaterThan" allowBlank="1" showInputMessage="1" showErrorMessage="1" errorTitle="時刻を入力して下さい。" error="0:01以上の時刻を入力して下さい。" sqref="G13:G43 E13:E43" xr:uid="{4DC1736E-1832-4E9E-B5DA-5CD941C41877}">
      <formula1>0</formula1>
    </dataValidation>
    <dataValidation type="list" allowBlank="1" showInputMessage="1" showErrorMessage="1" sqref="F1:H1" xr:uid="{641A73D2-2138-475E-A592-0CC3119F7D9F}">
      <formula1>"委託業務従事日誌,助成事業従事日誌"</formula1>
    </dataValidation>
    <dataValidation type="list" allowBlank="1" showInputMessage="1" showErrorMessage="1" sqref="H2 Q2" xr:uid="{F7BF5BEA-7AFE-4B88-B471-2E8D90A6D34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E9A0991-2B1D-4D56-811B-AF6B082A7D6F}">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F7ABEDBC-8DB2-4A71-80FD-AE75F4D31C88}">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584A5045-D7A4-4089-AF9D-7484191B24C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1E431268-6720-45B5-B547-F0B3CAC9A8DF}">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1F337-8E40-4B15-AFC4-90F819B6FEE6}">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170</v>
      </c>
      <c r="B1" s="342"/>
      <c r="C1" s="342"/>
      <c r="D1" s="342"/>
      <c r="E1" s="342"/>
      <c r="F1" s="343" t="s">
        <v>177</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IF($F$1="委託業務従事日誌","委託業務の名称：","助成事業の名称：")</f>
        <v>助成事業の名称：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IF($F$1="委託業務従事日誌","委託先等名称：","助成先等名称：")</f>
        <v>助成先等名称：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22</v>
      </c>
      <c r="C10" s="395" t="str">
        <f>"←稼働"&amp;F54&amp;"日
 + "&amp;"休暇"&amp;E54&amp;"日"</f>
        <v>←稼働22日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45931</v>
      </c>
      <c r="B13" s="45" t="str">
        <f>TEXT(A13,"aaa")</f>
        <v>水</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45932</v>
      </c>
      <c r="B14" s="46" t="str">
        <f>TEXT(A14,"aaa")</f>
        <v>木</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45933</v>
      </c>
      <c r="B15" s="46" t="str">
        <f t="shared" ref="B15:B18" si="2">TEXT(A15,"aaa")</f>
        <v>金</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45934</v>
      </c>
      <c r="B16" s="46" t="str">
        <f t="shared" si="2"/>
        <v>土</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45935</v>
      </c>
      <c r="B17" s="46" t="str">
        <f t="shared" si="2"/>
        <v>日</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$17)=0),"○",AND(I17="",COUNTA($J$17)=1),IF(OR($I$17&lt;&gt;"",$I$18&lt;&gt;"",$I$19&lt;&gt;"",$I$20&lt;&gt;"",$I$21&lt;&gt;"",$I$22&lt;&gt;"",$I$23&lt;&gt;""),"○","△"),AND(I17&gt;0,COUNTA($J$17)=1),"○",AND(I17="-",COUNTA($J$17)=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45936</v>
      </c>
      <c r="B18" s="47" t="str">
        <f t="shared" si="2"/>
        <v>月</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$17)=0),"○",AND(I18="",COUNTA($J$17)=1),IF(OR($I$17&lt;&gt;"",$I$18&lt;&gt;"",$I$19&lt;&gt;"",$I$20&lt;&gt;"",$I$21&lt;&gt;"",$I$22&lt;&gt;"",$I$23&lt;&gt;""),"○","△"),AND(I18&gt;0,COUNTA($J$17)=1),"○",AND(I18="-",COUNTA($J$17)=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45937</v>
      </c>
      <c r="B19" s="47" t="str">
        <f>TEXT(A19,"aaa")</f>
        <v>火</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$17)=0),"○",AND(I19="",COUNTA($J$17)=1),IF(OR($I$17&lt;&gt;"",$I$18&lt;&gt;"",$I$19&lt;&gt;"",$I$20&lt;&gt;"",$I$21&lt;&gt;"",$I$22&lt;&gt;"",$I$23&lt;&gt;""),"○","△"),AND(I19&gt;0,COUNTA($J$17)=1),"○",AND(I19="-",COUNTA($J$17)=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45938</v>
      </c>
      <c r="B20" s="46" t="str">
        <f>TEXT(A20,"aaa")</f>
        <v>水</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$17)=0),"○",AND(I20="",COUNTA($J$17)=1),IF(OR($I$17&lt;&gt;"",$I$18&lt;&gt;"",$I$19&lt;&gt;"",$I$20&lt;&gt;"",$I$21&lt;&gt;"",$I$22&lt;&gt;"",$I$23&lt;&gt;""),"○","△"),AND(I20&gt;0,COUNTA($J$17)=1),"○",AND(I20="-",COUNTA($J$17)=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45939</v>
      </c>
      <c r="B21" s="46" t="str">
        <f t="shared" ref="B21:B43" si="4">TEXT(A21,"aaa")</f>
        <v>木</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$17)=0),"○",AND(I21="",COUNTA($J$17)=1),IF(OR($I$17&lt;&gt;"",$I$18&lt;&gt;"",$I$19&lt;&gt;"",$I$20&lt;&gt;"",$I$21&lt;&gt;"",$I$22&lt;&gt;"",$I$23&lt;&gt;""),"○","△"),AND(I21&gt;0,COUNTA($J$17)=1),"○",AND(I21="-",COUNTA($J$17)=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45940</v>
      </c>
      <c r="B22" s="46" t="str">
        <f t="shared" si="4"/>
        <v>金</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$17)=0),"○",AND(I22="",COUNTA($J$17)=1),IF(OR($I$17&lt;&gt;"",$I$18&lt;&gt;"",$I$19&lt;&gt;"",$I$20&lt;&gt;"",$I$21&lt;&gt;"",$I$22&lt;&gt;"",$I$23&lt;&gt;""),"○","△"),AND(I22&gt;0,COUNTA($J$17)=1),"○",AND(I22="-",COUNTA($J$17)=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45941</v>
      </c>
      <c r="B23" s="46" t="str">
        <f t="shared" si="4"/>
        <v>土</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1"/>
      <c r="L23" s="471"/>
      <c r="M23" s="471"/>
      <c r="N23" s="471"/>
      <c r="O23" s="471"/>
      <c r="P23" s="471"/>
      <c r="Q23" s="472"/>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$17)=0),"○",AND(I23="",COUNTA($J$17)=1),IF(OR($I$17&lt;&gt;"",$I$18&lt;&gt;"",$I$19&lt;&gt;"",$I$20&lt;&gt;"",$I$21&lt;&gt;"",$I$22&lt;&gt;"",$I$23&lt;&gt;""),"○","△"),AND(I23&gt;0,COUNTA($J$17)=1),"○",AND(I23="-",COUNTA($J$17)=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45942</v>
      </c>
      <c r="B24" s="46" t="str">
        <f t="shared" si="4"/>
        <v>日</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70"/>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$24)=0),"○",AND(I24="",COUNTA($J$24)=1),IF(OR($I$24&lt;&gt;"",$I$25&lt;&gt;"",$I$26&lt;&gt;"",$I$27&lt;&gt;"",$I$28&lt;&gt;"",$I$29&lt;&gt;"",$I$30&lt;&gt;""),"○","△"),AND(I24&gt;0,COUNTA($J$24)=1),"○",AND(I24="-",COUNTA($J$24)=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45943</v>
      </c>
      <c r="B25" s="46" t="str">
        <f t="shared" si="4"/>
        <v>月</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$24)=0),"○",AND(I25="",COUNTA($J$24)=1),IF(OR($I$24&lt;&gt;"",$I$25&lt;&gt;"",$I$26&lt;&gt;"",$I$27&lt;&gt;"",$I$28&lt;&gt;"",$I$29&lt;&gt;"",$I$30&lt;&gt;""),"○","△"),AND(I25&gt;0,COUNTA($J$24)=1),"○",AND(I25="-",COUNTA($J$24)=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45944</v>
      </c>
      <c r="B26" s="46" t="str">
        <f t="shared" si="4"/>
        <v>火</v>
      </c>
      <c r="C26" s="95" t="s">
        <v>125</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$24)=0),"○",AND(I26="",COUNTA($J$24)=1),IF(OR($I$24&lt;&gt;"",$I$25&lt;&gt;"",$I$26&lt;&gt;"",$I$27&lt;&gt;"",$I$28&lt;&gt;"",$I$29&lt;&gt;"",$I$30&lt;&gt;""),"○","△"),AND(I26&gt;0,COUNTA($J$24)=1),"○",AND(I26="-",COUNTA($J$24)=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45945</v>
      </c>
      <c r="B27" s="46" t="str">
        <f t="shared" si="4"/>
        <v>水</v>
      </c>
      <c r="C27" s="95" t="s">
        <v>125</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$24)=0),"○",AND(I27="",COUNTA($J$24)=1),IF(OR($I$24&lt;&gt;"",$I$25&lt;&gt;"",$I$26&lt;&gt;"",$I$27&lt;&gt;"",$I$28&lt;&gt;"",$I$29&lt;&gt;"",$I$30&lt;&gt;""),"○","△"),AND(I27&gt;0,COUNTA($J$24)=1),"○",AND(I27="-",COUNTA($J$24)=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45946</v>
      </c>
      <c r="B28" s="46" t="str">
        <f t="shared" si="4"/>
        <v>木</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$24)=0),"○",AND(I28="",COUNTA($J$24)=1),IF(OR($I$24&lt;&gt;"",$I$25&lt;&gt;"",$I$26&lt;&gt;"",$I$27&lt;&gt;"",$I$28&lt;&gt;"",$I$29&lt;&gt;"",$I$30&lt;&gt;""),"○","△"),AND(I28&gt;0,COUNTA($J$24)=1),"○",AND(I28="-",COUNTA($J$24)=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45947</v>
      </c>
      <c r="B29" s="46" t="str">
        <f t="shared" si="4"/>
        <v>金</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$24)=0),"○",AND(I29="",COUNTA($J$24)=1),IF(OR($I$24&lt;&gt;"",$I$25&lt;&gt;"",$I$26&lt;&gt;"",$I$27&lt;&gt;"",$I$28&lt;&gt;"",$I$29&lt;&gt;"",$I$30&lt;&gt;""),"○","△"),AND(I29&gt;0,COUNTA($J$24)=1),"○",AND(I29="-",COUNTA($J$24)=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45948</v>
      </c>
      <c r="B30" s="46" t="str">
        <f t="shared" si="4"/>
        <v>土</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$24)=0),"○",AND(I30="",COUNTA($J$24)=1),IF(OR($I$24&lt;&gt;"",$I$25&lt;&gt;"",$I$26&lt;&gt;"",$I$27&lt;&gt;"",$I$28&lt;&gt;"",$I$29&lt;&gt;"",$I$30&lt;&gt;""),"○","△"),AND(I30&gt;0,COUNTA($J$24)=1),"○",AND(I30="-",COUNTA($J$24)=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45949</v>
      </c>
      <c r="B31" s="46" t="str">
        <f t="shared" si="4"/>
        <v>日</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$31)=0),"○",AND(I31="",COUNTA($J$31)=1),IF(OR($I$31&lt;&gt;"",$I$32&lt;&gt;"",$I$33&lt;&gt;"",$I$34&lt;&gt;"",$I$35&lt;&gt;"",$I$36&lt;&gt;"",$I$37&lt;&gt;""),"○","△"),AND(I31&gt;0,COUNTA($J$31)=1),"○",AND(I31="-",COUNTA($J$31)=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45950</v>
      </c>
      <c r="B32" s="46" t="str">
        <f t="shared" si="4"/>
        <v>月</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$31)=0),"○",AND(I32="",COUNTA($J$31)=1),IF(OR($I$31&lt;&gt;"",$I$32&lt;&gt;"",$I$33&lt;&gt;"",$I$34&lt;&gt;"",$I$35&lt;&gt;"",$I$36&lt;&gt;"",$I$37&lt;&gt;""),"○","△"),AND(I32&gt;0,COUNTA($J$31)=1),"○",AND(I32="-",COUNTA($J$31)=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45951</v>
      </c>
      <c r="B33" s="46" t="str">
        <f t="shared" si="4"/>
        <v>火</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$31)=0),"○",AND(I33="",COUNTA($J$31)=1),IF(OR($I$31&lt;&gt;"",$I$32&lt;&gt;"",$I$33&lt;&gt;"",$I$34&lt;&gt;"",$I$35&lt;&gt;"",$I$36&lt;&gt;"",$I$37&lt;&gt;""),"○","△"),AND(I33&gt;0,COUNTA($J$31)=1),"○",AND(I33="-",COUNTA($J$31)=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45952</v>
      </c>
      <c r="B34" s="46" t="str">
        <f t="shared" si="4"/>
        <v>水</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$31)=0),"○",AND(I34="",COUNTA($J$31)=1),IF(OR($I$31&lt;&gt;"",$I$32&lt;&gt;"",$I$33&lt;&gt;"",$I$34&lt;&gt;"",$I$35&lt;&gt;"",$I$36&lt;&gt;"",$I$37&lt;&gt;""),"○","△"),AND(I34&gt;0,COUNTA($J$31)=1),"○",AND(I34="-",COUNTA($J$31)=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45953</v>
      </c>
      <c r="B35" s="46" t="str">
        <f t="shared" si="4"/>
        <v>木</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$31)=0),"○",AND(I35="",COUNTA($J$31)=1),IF(OR($I$31&lt;&gt;"",$I$32&lt;&gt;"",$I$33&lt;&gt;"",$I$34&lt;&gt;"",$I$35&lt;&gt;"",$I$36&lt;&gt;"",$I$37&lt;&gt;""),"○","△"),AND(I35&gt;0,COUNTA($J$31)=1),"○",AND(I35="-",COUNTA($J$31)=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45954</v>
      </c>
      <c r="B36" s="46" t="str">
        <f t="shared" si="4"/>
        <v>金</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$31)=0),"○",AND(I36="",COUNTA($J$31)=1),IF(OR($I$31&lt;&gt;"",$I$32&lt;&gt;"",$I$33&lt;&gt;"",$I$34&lt;&gt;"",$I$35&lt;&gt;"",$I$36&lt;&gt;"",$I$37&lt;&gt;""),"○","△"),AND(I36&gt;0,COUNTA($J$31)=1),"○",AND(I36="-",COUNTA($J$31)=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45955</v>
      </c>
      <c r="B37" s="46" t="str">
        <f t="shared" si="4"/>
        <v>土</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$31)=0),"○",AND(I37="",COUNTA($J$31)=1),IF(OR($I$31&lt;&gt;"",$I$32&lt;&gt;"",$I$33&lt;&gt;"",$I$34&lt;&gt;"",$I$35&lt;&gt;"",$I$36&lt;&gt;"",$I$37&lt;&gt;""),"○","△"),AND(I37&gt;0,COUNTA($J$31)=1),"○",AND(I37="-",COUNTA($J$31)=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45956</v>
      </c>
      <c r="B38" s="46" t="str">
        <f t="shared" si="4"/>
        <v>日</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_xlfn.IFS(AND(D38="",F38="",COUNTA($J$38)=0),"○",AND(I38="",COUNTA($J$38)=1),IF(OR($I$38&lt;&gt;"",$I$39&lt;&gt;"",$I$40&lt;&gt;"",$I$41&lt;&gt;"",$I$42&lt;&gt;"",$I$43&lt;&gt;""),"○","△"),AND(I38&gt;0,COUNTA($J$38)=1),"○",AND(I38="-",COUNTA($J$38)=1),"✕",TRUE,"✕")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45957</v>
      </c>
      <c r="B39" s="46" t="str">
        <f t="shared" si="4"/>
        <v>月</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_xlfn.IFS(AND(D39="",F39="",COUNTA($J$38)=0),"○",AND(I39="",COUNTA($J$38)=1),IF(OR($I$38&lt;&gt;"",$I$39&lt;&gt;"",$I$40&lt;&gt;"",$I$41&lt;&gt;"",$I$42&lt;&gt;"",$I$43&lt;&gt;""),"○","△"),AND(I39&gt;0,COUNTA($J$38)=1),"○",AND(I39="-",COUNTA($J$38)=1),"✕",TRUE,"✕")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45958</v>
      </c>
      <c r="B40" s="46" t="str">
        <f t="shared" si="4"/>
        <v>火</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_xlfn.IFS(AND(D40="",F40="",COUNTA($J$38)=0),"○",AND(I40="",COUNTA($J$38)=1),IF(OR($I$38&lt;&gt;"",$I$39&lt;&gt;"",$I$40&lt;&gt;"",$I$41&lt;&gt;"",$I$42&lt;&gt;"",$I$43&lt;&gt;""),"○","△"),AND(I40&gt;0,COUNTA($J$38)=1),"○",AND(I40="-",COUNTA($J$38)=1),"✕",TRUE,"✕")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45959</v>
      </c>
      <c r="B41" s="46" t="str">
        <f t="shared" si="4"/>
        <v>水</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_xlfn.IFS(AND(D41="",F41="",COUNTA($J$38)=0),"○",AND(I41="",COUNTA($J$38)=1),IF(OR($I$38&lt;&gt;"",$I$39&lt;&gt;"",$I$40&lt;&gt;"",$I$41&lt;&gt;"",$I$42&lt;&gt;"",$I$43&lt;&gt;""),"○","△"),AND(I41&gt;0,COUNTA($J$38)=1),"○",AND(I41="-",COUNTA($J$38)=1),"✕",TRUE,"✕")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45960</v>
      </c>
      <c r="B42" s="46" t="str">
        <f t="shared" si="4"/>
        <v>木</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_xlfn.IFS(AND(D42="",F42="",COUNTA($J$38)=0),"○",AND(I42="",COUNTA($J$38)=1),IF(OR($I$38&lt;&gt;"",$I$39&lt;&gt;"",$I$40&lt;&gt;"",$I$41&lt;&gt;"",$I$42&lt;&gt;"",$I$43&lt;&gt;""),"○","△"),AND(I42&gt;0,COUNTA($J$38)=1),"○",AND(I42="-",COUNTA($J$38)=1),"✕",TRUE,"✕")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f>IF(DAY(A40+3)&lt;4,"",A40+3)</f>
        <v>45961</v>
      </c>
      <c r="B43" s="48" t="str">
        <f t="shared" si="4"/>
        <v>金</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_xlfn.IFS(AND(D43="",F43="",COUNTA($J$38)=0),"○",AND(I43="",COUNTA($J$38)=1),IF(OR($I$38&lt;&gt;"",$I$39&lt;&gt;"",$I$40&lt;&gt;"",$I$41&lt;&gt;"",$I$42&lt;&gt;"",$I$43&lt;&gt;""),"○","△"),AND(I43&gt;0,COUNTA($J$38)=1),"○",AND(I43="-",COUNTA($J$38)=1),"✕",TRUE,"✕")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22</v>
      </c>
      <c r="B56" s="223">
        <f>B54</f>
        <v>0</v>
      </c>
      <c r="C56" s="223"/>
      <c r="D56" s="233"/>
      <c r="E56" s="224">
        <f>E54</f>
        <v>0</v>
      </c>
      <c r="F56" s="225">
        <f>A56-E56</f>
        <v>22</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22</v>
      </c>
      <c r="B60" s="223">
        <f>B54</f>
        <v>0</v>
      </c>
      <c r="C60" s="223"/>
      <c r="D60" s="234"/>
      <c r="E60" s="224">
        <f>E54</f>
        <v>0</v>
      </c>
      <c r="F60" s="225">
        <f>A60-E60</f>
        <v>22</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22</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1GfMKNU2h7vNKQerKWBPL/qbbtRr4RzQ1irxgGN7RJg8DU3uIFXXtDsTY78Oj96bdMHYxsC8q/kmaAnG9SRC7g==" saltValue="NGSYMYZqtsX3rXMedXlsQA==" spinCount="100000" sheet="1" formatRows="0" selectLockedCells="1"/>
  <dataConsolidate/>
  <mergeCells count="114">
    <mergeCell ref="G181:G182"/>
    <mergeCell ref="M181:N181"/>
    <mergeCell ref="B182:C182"/>
    <mergeCell ref="B192:C192"/>
    <mergeCell ref="B223:C223"/>
    <mergeCell ref="J13:Q16"/>
    <mergeCell ref="J17:Q23"/>
    <mergeCell ref="J24:Q30"/>
    <mergeCell ref="J31:Q37"/>
    <mergeCell ref="J38: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I1:M1"/>
    <mergeCell ref="O1:P1"/>
    <mergeCell ref="R1:R3"/>
    <mergeCell ref="E7:P7"/>
    <mergeCell ref="C8:D8"/>
    <mergeCell ref="D47:E47"/>
    <mergeCell ref="J47:Q47"/>
    <mergeCell ref="B48:C48"/>
    <mergeCell ref="D48:E48"/>
    <mergeCell ref="G48:J48"/>
    <mergeCell ref="E8:H8"/>
    <mergeCell ref="N8:P8"/>
    <mergeCell ref="L48:P48"/>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335" priority="91">
      <formula>OR($C13="休暇",$C13="休日")</formula>
    </cfRule>
  </conditionalFormatting>
  <conditionalFormatting sqref="B13:B43">
    <cfRule type="expression" dxfId="334" priority="89">
      <formula>$B13="日"</formula>
    </cfRule>
    <cfRule type="expression" dxfId="333" priority="90">
      <formula>$B13="土"</formula>
    </cfRule>
  </conditionalFormatting>
  <conditionalFormatting sqref="B64 B68 F68 B71">
    <cfRule type="expression" dxfId="332" priority="35">
      <formula>OR($N$54="管理職",$N$54="裁量労働制",$N$54="固定残業制")</formula>
    </cfRule>
  </conditionalFormatting>
  <conditionalFormatting sqref="B64 B68 F68">
    <cfRule type="expression" dxfId="331" priority="3">
      <formula>OR($N$54="(大学・国研等)管理職",$N$54="(大学・国研等)裁量労働制")</formula>
    </cfRule>
  </conditionalFormatting>
  <conditionalFormatting sqref="B76">
    <cfRule type="expression" dxfId="330" priority="15">
      <formula>OR($N$54="管理職",$N$54="裁量労働制")</formula>
    </cfRule>
  </conditionalFormatting>
  <conditionalFormatting sqref="B77">
    <cfRule type="expression" dxfId="329" priority="29">
      <formula>OR($N$54="管理職",$N$54="裁量労働制")</formula>
    </cfRule>
  </conditionalFormatting>
  <conditionalFormatting sqref="B80">
    <cfRule type="expression" dxfId="328" priority="27">
      <formula>$N$54="固定残業制"</formula>
    </cfRule>
  </conditionalFormatting>
  <conditionalFormatting sqref="B83 B87 B90">
    <cfRule type="expression" dxfId="327" priority="24">
      <formula>$N$54="固定残業制"</formula>
    </cfRule>
  </conditionalFormatting>
  <conditionalFormatting sqref="B84 B88 B91">
    <cfRule type="expression" dxfId="326" priority="21">
      <formula>$N$54="固定残業制"</formula>
    </cfRule>
  </conditionalFormatting>
  <conditionalFormatting sqref="B65:C65 B69:C69 F69 B72:C72 B78:C78">
    <cfRule type="expression" dxfId="325" priority="9">
      <formula>OR($N$54="管理職",$N$54="裁量労働制")</formula>
    </cfRule>
  </conditionalFormatting>
  <conditionalFormatting sqref="B65:C65 B69:C69 F69 B72:C72">
    <cfRule type="expression" dxfId="324" priority="33">
      <formula>OR($N$54="管理職",$N$54="裁量労働制",$N$54="固定残業制")</formula>
    </cfRule>
  </conditionalFormatting>
  <conditionalFormatting sqref="B65:C65 B69:C69 F69">
    <cfRule type="expression" dxfId="323" priority="2">
      <formula>OR($N$54="(大学・国研等)管理職",$N$54="(大学・国研等)裁量労働制")</formula>
    </cfRule>
  </conditionalFormatting>
  <conditionalFormatting sqref="B69:D69">
    <cfRule type="expression" dxfId="322" priority="7">
      <formula>OR($N$54="管理職",$N$54="裁量労働制",$N$54="固定残業制",$N$54="(大学・国研等)管理職",$N$54="(大学・国研等)裁量労働制")</formula>
    </cfRule>
  </conditionalFormatting>
  <conditionalFormatting sqref="C64 F64:O64 C68 G68:O68 C71:N71">
    <cfRule type="expression" dxfId="321" priority="14">
      <formula>OR($N$54="管理職",$N$54="裁量労働制",$N$54="固定残業制")</formula>
    </cfRule>
  </conditionalFormatting>
  <conditionalFormatting sqref="C80:L80">
    <cfRule type="expression" dxfId="320" priority="25">
      <formula>$N$54="固定残業制"</formula>
    </cfRule>
  </conditionalFormatting>
  <conditionalFormatting sqref="C83:L83 C90:N90 C87:E87">
    <cfRule type="expression" dxfId="319" priority="18">
      <formula>$N$54="固定残業制"</formula>
    </cfRule>
  </conditionalFormatting>
  <conditionalFormatting sqref="C84:L84 C88:L88 C91:N91">
    <cfRule type="expression" dxfId="318" priority="19">
      <formula>$N$54="固定残業制"</formula>
    </cfRule>
  </conditionalFormatting>
  <conditionalFormatting sqref="C76:N76">
    <cfRule type="expression" dxfId="317" priority="34">
      <formula>OR($N$54="管理職",$N$54="裁量労働制")</formula>
    </cfRule>
  </conditionalFormatting>
  <conditionalFormatting sqref="C78:N78">
    <cfRule type="expression" dxfId="316" priority="32">
      <formula>OR($N$54="管理職",$N$54="裁量労働制")</formula>
    </cfRule>
  </conditionalFormatting>
  <conditionalFormatting sqref="C64:O64 C68 G68:O68">
    <cfRule type="expression" dxfId="315" priority="12">
      <formula>OR($N$54="管理職",$N$54="裁量労働制",$N$54="固定残業制",$N$54="(大学・国研等)管理職",$N$54="(大学・国研等)裁量労働制")</formula>
    </cfRule>
  </conditionalFormatting>
  <conditionalFormatting sqref="D65">
    <cfRule type="expression" dxfId="314" priority="1">
      <formula>OR($N$54="(大学・国研等)管理職",$N$54="(大学・国研等)裁量労働制")</formula>
    </cfRule>
  </conditionalFormatting>
  <conditionalFormatting sqref="D38:E39">
    <cfRule type="expression" dxfId="313" priority="37">
      <formula>OR($C38="休暇",$C38="休日")</formula>
    </cfRule>
  </conditionalFormatting>
  <conditionalFormatting sqref="D65:O65 C69 G69:O69 C72:N72">
    <cfRule type="expression" dxfId="312" priority="11">
      <formula>OR($N$54="管理職",$N$54="裁量労働制",$N$54="固定残業制")</formula>
    </cfRule>
  </conditionalFormatting>
  <conditionalFormatting sqref="D65:O65 C69 G69:O69">
    <cfRule type="expression" dxfId="311" priority="5">
      <formula>OR($N$54="(大学・国研等)管理職",$N$54="(大学・国研等)裁量労働制")</formula>
    </cfRule>
  </conditionalFormatting>
  <conditionalFormatting sqref="E10:F10">
    <cfRule type="expression" dxfId="310" priority="76">
      <formula>OR(I9="管理職/高プロ",I9="固定残業代有",I9="(大学・国研等)管理職/高プロ")</formula>
    </cfRule>
  </conditionalFormatting>
  <conditionalFormatting sqref="F83:L83 H90:N90">
    <cfRule type="expression" dxfId="309" priority="6">
      <formula>$N$54="固定残業制"</formula>
    </cfRule>
  </conditionalFormatting>
  <conditionalFormatting sqref="F87:L87">
    <cfRule type="expression" dxfId="308" priority="20">
      <formula>$N$54="固定残業制"</formula>
    </cfRule>
  </conditionalFormatting>
  <conditionalFormatting sqref="F77:N77">
    <cfRule type="expression" dxfId="307" priority="16">
      <formula>OR($N$54="管理職",$N$54="裁量労働制")</formula>
    </cfRule>
  </conditionalFormatting>
  <conditionalFormatting sqref="G10">
    <cfRule type="expression" dxfId="306" priority="78">
      <formula>OR($I$9="管理職/高プロ",$I$9="固定残業代有",$I$9="(大学・国研等)管理職/高プロ")</formula>
    </cfRule>
  </conditionalFormatting>
  <conditionalFormatting sqref="H2">
    <cfRule type="expression" dxfId="305" priority="85">
      <formula>COUNTA($F$1)=1</formula>
    </cfRule>
  </conditionalFormatting>
  <conditionalFormatting sqref="H10">
    <cfRule type="expression" dxfId="304" priority="74">
      <formula>OR($I$9="管理職/高プロ",$I$9="裁量",$I$9="固定残業代有",$I$9="(大学・国研等)裁量")</formula>
    </cfRule>
  </conditionalFormatting>
  <conditionalFormatting sqref="I9:J9">
    <cfRule type="expression" dxfId="303" priority="87">
      <formula>COUNTA($F$1)=1</formula>
    </cfRule>
  </conditionalFormatting>
  <conditionalFormatting sqref="I1:M1">
    <cfRule type="expression" dxfId="302" priority="88">
      <formula>$I$1&lt;&gt;"-"</formula>
    </cfRule>
  </conditionalFormatting>
  <conditionalFormatting sqref="J10">
    <cfRule type="expression" dxfId="301" priority="75">
      <formula>OR($I$9="管理職/高プロ",$I$9="裁量",$I$9="固定残業代有",$I$9="(大学・国研等)裁量")</formula>
    </cfRule>
  </conditionalFormatting>
  <conditionalFormatting sqref="K10">
    <cfRule type="expression" dxfId="300" priority="77">
      <formula>OR($I$9="裁量",$I$9="固定残業代有",$I$9="(大学・国研等)裁量")</formula>
    </cfRule>
  </conditionalFormatting>
  <conditionalFormatting sqref="M80">
    <cfRule type="expression" dxfId="299" priority="26">
      <formula>$N$54="固定残業制"</formula>
    </cfRule>
  </conditionalFormatting>
  <conditionalFormatting sqref="M83 M87 O90">
    <cfRule type="expression" dxfId="298" priority="23">
      <formula>$N$54="固定残業制"</formula>
    </cfRule>
  </conditionalFormatting>
  <conditionalFormatting sqref="M84 M88 O91">
    <cfRule type="expression" dxfId="297" priority="22">
      <formula>$N$54="固定残業制"</formula>
    </cfRule>
  </conditionalFormatting>
  <conditionalFormatting sqref="N10">
    <cfRule type="expression" dxfId="296" priority="79">
      <formula>OR($I$9="裁量",$I$9="固定残業代有",$I$9="(大学・国研等)裁量")</formula>
    </cfRule>
  </conditionalFormatting>
  <conditionalFormatting sqref="O10">
    <cfRule type="expression" dxfId="295" priority="80">
      <formula>OR($H$2="あり",$Q$2="あり")</formula>
    </cfRule>
  </conditionalFormatting>
  <conditionalFormatting sqref="O76">
    <cfRule type="expression" dxfId="294" priority="31">
      <formula>OR($N$54="管理職",$N$54="裁量労働制")</formula>
    </cfRule>
  </conditionalFormatting>
  <conditionalFormatting sqref="O77">
    <cfRule type="expression" dxfId="293" priority="10">
      <formula>OR(,$N$54="管理職",$N$54="裁量労働制")</formula>
    </cfRule>
  </conditionalFormatting>
  <conditionalFormatting sqref="O78">
    <cfRule type="expression" dxfId="292" priority="28">
      <formula>OR($N$54="管理職",$N$54="裁量労働制")</formula>
    </cfRule>
  </conditionalFormatting>
  <conditionalFormatting sqref="O80 O84 O88">
    <cfRule type="expression" dxfId="291" priority="17">
      <formula>$N$54="固定残業制"</formula>
    </cfRule>
  </conditionalFormatting>
  <conditionalFormatting sqref="P64 D68 O68:P68">
    <cfRule type="expression" dxfId="290" priority="4">
      <formula>OR($N$54="(大学・国研等)管理職",$N$54="(大学・国研等)裁量労働制")</formula>
    </cfRule>
  </conditionalFormatting>
  <conditionalFormatting sqref="P64 D68 P68 O71">
    <cfRule type="expression" dxfId="289" priority="13">
      <formula>OR($N$54="管理職",$N$54="裁量労働制",$N$54="固定残業制")</formula>
    </cfRule>
  </conditionalFormatting>
  <conditionalFormatting sqref="P65 P69 O72">
    <cfRule type="expression" dxfId="288" priority="8">
      <formula>OR($N$54="管理職",$N$54="裁量労働制",$N$54="固定残業制")</formula>
    </cfRule>
  </conditionalFormatting>
  <conditionalFormatting sqref="P65 P69">
    <cfRule type="expression" dxfId="287" priority="30">
      <formula>OR($N$54="管理職",$N$54="裁量労働制",$N$54="(大学・国研等)管理職",$N$54="(大学・国研等)裁量労働制")</formula>
    </cfRule>
  </conditionalFormatting>
  <conditionalFormatting sqref="Q2">
    <cfRule type="expression" dxfId="286" priority="86">
      <formula>COUNTA($F$1)=1</formula>
    </cfRule>
  </conditionalFormatting>
  <conditionalFormatting sqref="Q10">
    <cfRule type="expression" dxfId="285" priority="81">
      <formula>OR($H$2="あり",$Q$2="あり")</formula>
    </cfRule>
  </conditionalFormatting>
  <conditionalFormatting sqref="AI1">
    <cfRule type="expression" dxfId="281" priority="92">
      <formula>COUNTIF(AI2:AI26,"○")=COUNTA($AH$2:$AH$26)</formula>
    </cfRule>
  </conditionalFormatting>
  <dataValidations count="8">
    <dataValidation type="custom" allowBlank="1" showInputMessage="1" showErrorMessage="1" sqref="I20" xr:uid="{537D3FC1-C798-46DD-B2F1-1E3F4492D99C}">
      <formula1>IF($C20="休日",I20="",I20&gt;"*")</formula1>
    </dataValidation>
    <dataValidation type="list" allowBlank="1" showInputMessage="1" showErrorMessage="1" sqref="H2 Q2" xr:uid="{699118D8-7AC4-4F8C-9966-F01CCC298DF3}">
      <formula1>"あり,なし"</formula1>
    </dataValidation>
    <dataValidation type="list" allowBlank="1" showInputMessage="1" showErrorMessage="1" sqref="F1:H1" xr:uid="{C44BB540-6955-4D40-81FB-8DF8D66E620A}">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CEB55CD5-5C3A-4048-8227-6C7262B01C0A}">
      <formula1>0</formula1>
    </dataValidation>
    <dataValidation type="time" allowBlank="1" showInputMessage="1" showErrorMessage="1" errorTitle="時刻を入力してください。" error="0:00から23:59までの時刻が入力できます。" sqref="H13:H43 F13:F43 D13:D43" xr:uid="{A8CB5048-C07D-4D40-9942-4038318B54C0}">
      <formula1>0</formula1>
      <formula2>0.999988425925926</formula2>
    </dataValidation>
    <dataValidation type="list" allowBlank="1" showInputMessage="1" showErrorMessage="1" sqref="N55:P55" xr:uid="{5179A3CA-7CF0-4DCD-B5A4-2EFA44DDB289}">
      <formula1>"管理職,裁量労働制,固定残業制,一般従業員,エフォート"</formula1>
    </dataValidation>
    <dataValidation type="list" imeMode="on" allowBlank="1" sqref="I9:J9" xr:uid="{36333749-BD5B-4559-8F88-3433E268B409}">
      <formula1>"通常勤務,管理職/高プロ,裁量,固定残業代有,出向,(大学・国研等)管理職/高プロ,(大学・国研等)裁量,その他"</formula1>
    </dataValidation>
    <dataValidation type="list" allowBlank="1" showInputMessage="1" showErrorMessage="1" sqref="C13:C43" xr:uid="{F4E2557D-6AF3-4402-8847-7BAAD1F47F52}">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C1694B3-1D95-4F59-AF14-218A00BE70A8}">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DDE10E41-A69F-4491-81D5-2D8485BCFE04}">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C283EE8A-57B7-4FA3-BFFE-E68DC9B8CE58}">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EED41A7-6903-40E5-814D-B7FD3AA3EB8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5DB7-83B8-403B-8E6E-03DD1D692B8D}">
  <dimension ref="A1:CZ248"/>
  <sheetViews>
    <sheetView showGridLines="0" view="pageBreakPreview" zoomScaleNormal="100" zoomScaleSheetLayoutView="100" workbookViewId="0">
      <pane ySplit="1" topLeftCell="A2" activePane="bottomLeft" state="frozen"/>
      <selection pane="bottomLeft" activeCell="F16" sqref="F16"/>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171</v>
      </c>
      <c r="B1" s="342"/>
      <c r="C1" s="342"/>
      <c r="D1" s="342"/>
      <c r="E1" s="342"/>
      <c r="F1" s="343" t="s">
        <v>178</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IF($F$1="委託業務従事日誌","委託業務の名称：","補助事業の名称：")</f>
        <v>補助事業の名称：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IF($F$1="委託業務従事日誌","委託先等名称：","補助先等名称：")</f>
        <v>補助先等名称：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18</v>
      </c>
      <c r="C10" s="395" t="str">
        <f>"←稼働"&amp;F54&amp;"日
 + "&amp;"休暇"&amp;E54&amp;"日"</f>
        <v>←稼働18日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45962</v>
      </c>
      <c r="B13" s="45" t="str">
        <f>TEXT(A13,"aaa")</f>
        <v>土</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_xlfn.IFS(AND(D13="",F13="",COUNTA($J$13)=0),"○",AND(I13="",COUNTA($J$13)=1),IF($I$13&lt;&gt;"","○","△"),AND(I13&gt;0,COUNTA($J$13)=1),"○",AND(I13="-",COUNTA($J$13)=1),"✕",TRUE,"✕")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45963</v>
      </c>
      <c r="B14" s="46" t="str">
        <f>TEXT(A14,"aaa")</f>
        <v>日</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3"/>
      <c r="L14" s="473"/>
      <c r="M14" s="473"/>
      <c r="N14" s="473"/>
      <c r="O14" s="473"/>
      <c r="P14" s="473"/>
      <c r="Q14" s="474"/>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$14)=0),"○",AND(I14="",COUNTA($J$14)=1),IF(OR($I$14&lt;&gt;"",$I$15&lt;&gt;"",$I$16&lt;&gt;"",$I$17&lt;&gt;"",$I$18&lt;&gt;"",$I$19&lt;&gt;"",$I$20&lt;&gt;""),"○","△"),AND(I14&gt;0,COUNTA($J$14)=1),"○",AND(I14="-",COUNTA($J$14)=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45964</v>
      </c>
      <c r="B15" s="46" t="str">
        <f t="shared" ref="B15:B18" si="2">TEXT(A15,"aaa")</f>
        <v>月</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5"/>
      <c r="K15" s="473"/>
      <c r="L15" s="473"/>
      <c r="M15" s="473"/>
      <c r="N15" s="473"/>
      <c r="O15" s="473"/>
      <c r="P15" s="473"/>
      <c r="Q15" s="474"/>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$14)=0),"○",AND(I15="",COUNTA($J$14)=1),IF(OR($I$14&lt;&gt;"",$I$15&lt;&gt;"",$I$16&lt;&gt;"",$I$17&lt;&gt;"",$I$18&lt;&gt;"",$I$19&lt;&gt;"",$I$20&lt;&gt;""),"○","△"),AND(I15&gt;0,COUNTA($J$14)=1),"○",AND(I15="-",COUNTA($J$14)=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45965</v>
      </c>
      <c r="B16" s="46" t="str">
        <f t="shared" si="2"/>
        <v>火</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475"/>
      <c r="K16" s="473"/>
      <c r="L16" s="473"/>
      <c r="M16" s="473"/>
      <c r="N16" s="473"/>
      <c r="O16" s="473"/>
      <c r="P16" s="473"/>
      <c r="Q16" s="474"/>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$14)=0),"○",AND(I16="",COUNTA($J$14)=1),IF(OR($I$14&lt;&gt;"",$I$15&lt;&gt;"",$I$16&lt;&gt;"",$I$17&lt;&gt;"",$I$18&lt;&gt;"",$I$19&lt;&gt;"",$I$20&lt;&gt;""),"○","△"),AND(I16&gt;0,COUNTA($J$14)=1),"○",AND(I16="-",COUNTA($J$14)=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45966</v>
      </c>
      <c r="B17" s="46" t="str">
        <f t="shared" si="2"/>
        <v>水</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475"/>
      <c r="K17" s="473"/>
      <c r="L17" s="473"/>
      <c r="M17" s="473"/>
      <c r="N17" s="473"/>
      <c r="O17" s="473"/>
      <c r="P17" s="473"/>
      <c r="Q17" s="474"/>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$14)=0),"○",AND(I17="",COUNTA($J$14)=1),IF(OR($I$14&lt;&gt;"",$I$15&lt;&gt;"",$I$16&lt;&gt;"",$I$17&lt;&gt;"",$I$18&lt;&gt;"",$I$19&lt;&gt;"",$I$20&lt;&gt;""),"○","△"),AND(I17&gt;0,COUNTA($J$14)=1),"○",AND(I17="-",COUNTA($J$14)=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45967</v>
      </c>
      <c r="B18" s="47" t="str">
        <f t="shared" si="2"/>
        <v>木</v>
      </c>
      <c r="C18" s="95" t="s">
        <v>125</v>
      </c>
      <c r="D18" s="60"/>
      <c r="E18" s="15"/>
      <c r="F18" s="26"/>
      <c r="G18" s="27"/>
      <c r="H18" s="28"/>
      <c r="I18" s="6" t="str" cm="1">
        <f t="array" ref="I18">IFERROR(_xlfn.IFS(AND(D18&gt;0,E18=""),"--",AND(F18&gt;0,G18=""),"--",VALUE(TEXT(E18-D18,"[h]:mm"))+VALUE(TEXT(G18-F18,"[h]:mm"))-VALUE(TEXT(H18,"[h]:mm"))=0,"",VALUE(TEXT(E18-D18,"[h]:mm"))+VALUE(TEXT(G18-F18,"[h]:mm"))-VALUE(TEXT(H18,"[h]:mm"))&lt;0,"-",TRUE,(E18-D18)+(G18-F18)-H18),"-")</f>
        <v/>
      </c>
      <c r="J18" s="475"/>
      <c r="K18" s="473"/>
      <c r="L18" s="473"/>
      <c r="M18" s="473"/>
      <c r="N18" s="473"/>
      <c r="O18" s="473"/>
      <c r="P18" s="473"/>
      <c r="Q18" s="474"/>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$14)=0),"○",AND(I18="",COUNTA($J$14)=1),IF(OR($I$14&lt;&gt;"",$I$15&lt;&gt;"",$I$16&lt;&gt;"",$I$17&lt;&gt;"",$I$18&lt;&gt;"",$I$19&lt;&gt;"",$I$20&lt;&gt;""),"○","△"),AND(I18&gt;0,COUNTA($J$14)=1),"○",AND(I18="-",COUNTA($J$14)=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45968</v>
      </c>
      <c r="B19" s="47" t="str">
        <f>TEXT(A19,"aaa")</f>
        <v>金</v>
      </c>
      <c r="C19" s="95" t="s">
        <v>125</v>
      </c>
      <c r="D19" s="62"/>
      <c r="E19" s="25"/>
      <c r="F19" s="26"/>
      <c r="G19" s="27"/>
      <c r="H19" s="28"/>
      <c r="I19" s="6" t="str" cm="1">
        <f t="array" ref="I19">IFERROR(_xlfn.IFS(AND(D19&gt;0,E19=""),"--",AND(F19&gt;0,G19=""),"--",VALUE(TEXT(E19-D19,"[h]:mm"))+VALUE(TEXT(G19-F19,"[h]:mm"))-VALUE(TEXT(H19,"[h]:mm"))=0,"",VALUE(TEXT(E19-D19,"[h]:mm"))+VALUE(TEXT(G19-F19,"[h]:mm"))-VALUE(TEXT(H19,"[h]:mm"))&lt;0,"-",TRUE,(E19-D19)+(G19-F19)-H19),"-")</f>
        <v/>
      </c>
      <c r="J19" s="475"/>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$14)=0),"○",AND(I19="",COUNTA($J$14)=1),IF(OR($I$14&lt;&gt;"",$I$15&lt;&gt;"",$I$16&lt;&gt;"",$I$17&lt;&gt;"",$I$18&lt;&gt;"",$I$19&lt;&gt;"",$I$20&lt;&gt;""),"○","△"),AND(I19&gt;0,COUNTA($J$14)=1),"○",AND(I19="-",COUNTA($J$14)=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45969</v>
      </c>
      <c r="B20" s="46" t="str">
        <f>TEXT(A20,"aaa")</f>
        <v>土</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$14)=0),"○",AND(I20="",COUNTA($J$14)=1),IF(OR($I$14&lt;&gt;"",$I$15&lt;&gt;"",$I$16&lt;&gt;"",$I$17&lt;&gt;"",$I$18&lt;&gt;"",$I$19&lt;&gt;"",$I$20&lt;&gt;""),"○","△"),AND(I20&gt;0,COUNTA($J$14)=1),"○",AND(I20="-",COUNTA($J$14)=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45970</v>
      </c>
      <c r="B21" s="46" t="str">
        <f t="shared" ref="B21:B43" si="4">TEXT(A21,"aaa")</f>
        <v>日</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$21)=0),"○",AND(I21="",COUNTA($J$21)=1),IF(OR($I$21&lt;&gt;"",$I$22&lt;&gt;"",$I$23&lt;&gt;"",$I$24&lt;&gt;"",$I$25&lt;&gt;"",$I$26&lt;&gt;"",$I$27&lt;&gt;""),"○","△"),AND(I21&gt;0,COUNTA($J$21)=1),"○",AND(I21="-",COUNTA($J$21)=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45971</v>
      </c>
      <c r="B22" s="46" t="str">
        <f t="shared" si="4"/>
        <v>月</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$21)=0),"○",AND(I22="",COUNTA($J$21)=1),IF(OR($I$21&lt;&gt;"",$I$22&lt;&gt;"",$I$23&lt;&gt;"",$I$24&lt;&gt;"",$I$25&lt;&gt;"",$I$26&lt;&gt;"",$I$27&lt;&gt;""),"○","△"),AND(I22&gt;0,COUNTA($J$21)=1),"○",AND(I22="-",COUNTA($J$21)=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45972</v>
      </c>
      <c r="B23" s="46" t="str">
        <f t="shared" si="4"/>
        <v>火</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$21)=0),"○",AND(I23="",COUNTA($J$21)=1),IF(OR($I$21&lt;&gt;"",$I$22&lt;&gt;"",$I$23&lt;&gt;"",$I$24&lt;&gt;"",$I$25&lt;&gt;"",$I$26&lt;&gt;"",$I$27&lt;&gt;""),"○","△"),AND(I23&gt;0,COUNTA($J$21)=1),"○",AND(I23="-",COUNTA($J$21)=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45973</v>
      </c>
      <c r="B24" s="46" t="str">
        <f t="shared" si="4"/>
        <v>水</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$21)=0),"○",AND(I24="",COUNTA($J$21)=1),IF(OR($I$21&lt;&gt;"",$I$22&lt;&gt;"",$I$23&lt;&gt;"",$I$24&lt;&gt;"",$I$25&lt;&gt;"",$I$26&lt;&gt;"",$I$27&lt;&gt;""),"○","△"),AND(I24&gt;0,COUNTA($J$21)=1),"○",AND(I24="-",COUNTA($J$21)=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45974</v>
      </c>
      <c r="B25" s="46" t="str">
        <f t="shared" si="4"/>
        <v>木</v>
      </c>
      <c r="C25" s="95" t="s">
        <v>125</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$21)=0),"○",AND(I25="",COUNTA($J$21)=1),IF(OR($I$21&lt;&gt;"",$I$22&lt;&gt;"",$I$23&lt;&gt;"",$I$24&lt;&gt;"",$I$25&lt;&gt;"",$I$26&lt;&gt;"",$I$27&lt;&gt;""),"○","△"),AND(I25&gt;0,COUNTA($J$21)=1),"○",AND(I25="-",COUNTA($J$21)=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45975</v>
      </c>
      <c r="B26" s="46" t="str">
        <f t="shared" si="4"/>
        <v>金</v>
      </c>
      <c r="C26" s="95" t="s">
        <v>125</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$21)=0),"○",AND(I26="",COUNTA($J$21)=1),IF(OR($I$21&lt;&gt;"",$I$22&lt;&gt;"",$I$23&lt;&gt;"",$I$24&lt;&gt;"",$I$25&lt;&gt;"",$I$26&lt;&gt;"",$I$27&lt;&gt;""),"○","△"),AND(I26&gt;0,COUNTA($J$21)=1),"○",AND(I26="-",COUNTA($J$21)=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45976</v>
      </c>
      <c r="B27" s="46" t="str">
        <f t="shared" si="4"/>
        <v>土</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$21)=0),"○",AND(I27="",COUNTA($J$21)=1),IF(OR($I$21&lt;&gt;"",$I$22&lt;&gt;"",$I$23&lt;&gt;"",$I$24&lt;&gt;"",$I$25&lt;&gt;"",$I$26&lt;&gt;"",$I$27&lt;&gt;""),"○","△"),AND(I27&gt;0,COUNTA($J$21)=1),"○",AND(I27="-",COUNTA($J$21)=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45977</v>
      </c>
      <c r="B28" s="46" t="str">
        <f t="shared" si="4"/>
        <v>日</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AND(I28&gt;0,COUNTA($J$28)=1),"○",AND(I28="-",COUNTA($J$28)=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45978</v>
      </c>
      <c r="B29" s="46" t="str">
        <f t="shared" si="4"/>
        <v>月</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AND(I29&gt;0,COUNTA($J$28)=1),"○",AND(I29="-",COUNTA($J$28)=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45979</v>
      </c>
      <c r="B30" s="46" t="str">
        <f t="shared" si="4"/>
        <v>火</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AND(I30&gt;0,COUNTA($J$28)=1),"○",AND(I30="-",COUNTA($J$28)=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45980</v>
      </c>
      <c r="B31" s="46" t="str">
        <f t="shared" si="4"/>
        <v>水</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AND(I31&gt;0,COUNTA($J$28)=1),"○",AND(I31="-",COUNTA($J$28)=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45981</v>
      </c>
      <c r="B32" s="46" t="str">
        <f t="shared" si="4"/>
        <v>木</v>
      </c>
      <c r="C32" s="95" t="s">
        <v>125</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AND(I32&gt;0,COUNTA($J$28)=1),"○",AND(I32="-",COUNTA($J$28)=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45982</v>
      </c>
      <c r="B33" s="46" t="str">
        <f t="shared" si="4"/>
        <v>金</v>
      </c>
      <c r="C33" s="95" t="s">
        <v>125</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AND(I33&gt;0,COUNTA($J$28)=1),"○",AND(I33="-",COUNTA($J$28)=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45983</v>
      </c>
      <c r="B34" s="46" t="str">
        <f t="shared" si="4"/>
        <v>土</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AND(I34&gt;0,COUNTA($J$28)=1),"○",AND(I34="-",COUNTA($J$28)=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45984</v>
      </c>
      <c r="B35" s="46" t="str">
        <f t="shared" si="4"/>
        <v>日</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$35)=0),"○",AND(I35="",COUNTA($J$35)=1),IF(OR($I$35&lt;&gt;"",$I$36&lt;&gt;"",$I$37&lt;&gt;"",$I$38&lt;&gt;"",$I$39&lt;&gt;"",$I$40&lt;&gt;"",$I$41&lt;&gt;""),"○","△"),AND(I35&gt;0,COUNTA($J$35)=1),"○",AND(I35="-",COUNTA($J$35)=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45985</v>
      </c>
      <c r="B36" s="46" t="str">
        <f t="shared" si="4"/>
        <v>月</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$35)=0),"○",AND(I36="",COUNTA($J$35)=1),IF(OR($I$35&lt;&gt;"",$I$36&lt;&gt;"",$I$37&lt;&gt;"",$I$38&lt;&gt;"",$I$39&lt;&gt;"",$I$40&lt;&gt;"",$I$41&lt;&gt;""),"○","△"),AND(I36&gt;0,COUNTA($J$35)=1),"○",AND(I36="-",COUNTA($J$35)=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45986</v>
      </c>
      <c r="B37" s="46" t="str">
        <f t="shared" si="4"/>
        <v>火</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$35)=0),"○",AND(I37="",COUNTA($J$35)=1),IF(OR($I$35&lt;&gt;"",$I$36&lt;&gt;"",$I$37&lt;&gt;"",$I$38&lt;&gt;"",$I$39&lt;&gt;"",$I$40&lt;&gt;"",$I$41&lt;&gt;""),"○","△"),AND(I37&gt;0,COUNTA($J$35)=1),"○",AND(I37="-",COUNTA($J$35)=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45987</v>
      </c>
      <c r="B38" s="46" t="str">
        <f t="shared" si="4"/>
        <v>水</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$35)=0),"○",AND(I38="",COUNTA($J$35)=1),IF(OR($I$35&lt;&gt;"",$I$36&lt;&gt;"",$I$37&lt;&gt;"",$I$38&lt;&gt;"",$I$39&lt;&gt;"",$I$40&lt;&gt;"",$I$41&lt;&gt;""),"○","△"),AND(I38&gt;0,COUNTA($J$35)=1),"○",AND(I38="-",COUNTA($J$35)=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45988</v>
      </c>
      <c r="B39" s="46" t="str">
        <f t="shared" si="4"/>
        <v>木</v>
      </c>
      <c r="C39" s="95" t="s">
        <v>125</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$35)=0),"○",AND(I39="",COUNTA($J$35)=1),IF(OR($I$35&lt;&gt;"",$I$36&lt;&gt;"",$I$37&lt;&gt;"",$I$38&lt;&gt;"",$I$39&lt;&gt;"",$I$40&lt;&gt;"",$I$41&lt;&gt;""),"○","△"),AND(I39&gt;0,COUNTA($J$35)=1),"○",AND(I39="-",COUNTA($J$35)=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45989</v>
      </c>
      <c r="B40" s="46" t="str">
        <f t="shared" si="4"/>
        <v>金</v>
      </c>
      <c r="C40" s="95" t="s">
        <v>125</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$35)=0),"○",AND(I40="",COUNTA($J$35)=1),IF(OR($I$35&lt;&gt;"",$I$36&lt;&gt;"",$I$37&lt;&gt;"",$I$38&lt;&gt;"",$I$39&lt;&gt;"",$I$40&lt;&gt;"",$I$41&lt;&gt;""),"○","△"),AND(I40&gt;0,COUNTA($J$35)=1),"○",AND(I40="-",COUNTA($J$35)=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45990</v>
      </c>
      <c r="B41" s="46" t="str">
        <f t="shared" si="4"/>
        <v>土</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$35)=0),"○",AND(I41="",COUNTA($J$35)=1),IF(OR($I$35&lt;&gt;"",$I$36&lt;&gt;"",$I$37&lt;&gt;"",$I$38&lt;&gt;"",$I$39&lt;&gt;"",$I$40&lt;&gt;"",$I$41&lt;&gt;""),"○","△"),AND(I41&gt;0,COUNTA($J$35)=1),"○",AND(I41="-",COUNTA($J$35)=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45991</v>
      </c>
      <c r="B42" s="46" t="str">
        <f t="shared" si="4"/>
        <v>日</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_xlfn.IFS(AND(D42="",F42="",COUNTA($J$42)=0),"○",AND(I42="",COUNTA($J$42)=1),IF(OR($I$42&lt;&gt;"",$I$43&lt;&gt;""),"○","△"),AND(I42&gt;0,COUNTA($J$42)=1),"○",AND(I42="-",COUNTA($J$42)=1),"✕",TRUE,"✕")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_xlfn.IFS(AND(D43="",F43="",COUNTA($J$42)=0),"○",AND(I43="",COUNTA($J$42)=1),IF(OR($I$42&lt;&gt;"",$I$43&lt;&gt;""),"○","△"),AND(I43&gt;0,COUNTA($J$42)=1),"○",AND(I43="-",COUNTA($J$42)=1),"✕",TRUE,"✕")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18</v>
      </c>
      <c r="B56" s="223">
        <f>B54</f>
        <v>0</v>
      </c>
      <c r="C56" s="223"/>
      <c r="D56" s="233"/>
      <c r="E56" s="224">
        <f>E54</f>
        <v>0</v>
      </c>
      <c r="F56" s="225">
        <f>A56-E56</f>
        <v>18</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18</v>
      </c>
      <c r="B60" s="223">
        <f>B54</f>
        <v>0</v>
      </c>
      <c r="C60" s="223"/>
      <c r="D60" s="234"/>
      <c r="E60" s="224">
        <f>E54</f>
        <v>0</v>
      </c>
      <c r="F60" s="225">
        <f>A60-E60</f>
        <v>18</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18</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eyioP9Jh8gDa0hRjxTtdAm6r+NFW50MR4saME2E0NzKwjoVhcUX8xeEE6+4kQqCuJ37qnKAOkBSt+/mxVeW8Jw==" saltValue="2p4PMa8xZS0J4GM1rI23ow==" spinCount="100000" sheet="1" formatRows="0" selectLockedCells="1"/>
  <dataConsolidate/>
  <mergeCells count="115">
    <mergeCell ref="G181:G182"/>
    <mergeCell ref="M181:N181"/>
    <mergeCell ref="B182:C182"/>
    <mergeCell ref="B192:C192"/>
    <mergeCell ref="B223:C223"/>
    <mergeCell ref="J14:Q20"/>
    <mergeCell ref="J21:Q27"/>
    <mergeCell ref="J28:Q34"/>
    <mergeCell ref="J35:Q41"/>
    <mergeCell ref="J42: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A50:Q51"/>
    <mergeCell ref="A46:Q46"/>
    <mergeCell ref="J13:Q13"/>
    <mergeCell ref="O10:P10"/>
    <mergeCell ref="A11:A12"/>
    <mergeCell ref="B11:B12"/>
    <mergeCell ref="C11:C12"/>
    <mergeCell ref="D11:G11"/>
    <mergeCell ref="H11:H12"/>
    <mergeCell ref="I11:I12"/>
    <mergeCell ref="J11:Q12"/>
    <mergeCell ref="A9:A10"/>
    <mergeCell ref="E9:H9"/>
    <mergeCell ref="I9:J9"/>
    <mergeCell ref="N9:P9"/>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E7:P7"/>
    <mergeCell ref="C8:D8"/>
    <mergeCell ref="E8:H8"/>
    <mergeCell ref="N8:P8"/>
    <mergeCell ref="R1:R3"/>
    <mergeCell ref="Y1:Y12"/>
    <mergeCell ref="E6:P6"/>
    <mergeCell ref="C7:D7"/>
    <mergeCell ref="C10:D10"/>
    <mergeCell ref="E10:F10"/>
    <mergeCell ref="H10:I10"/>
    <mergeCell ref="K10:M10"/>
    <mergeCell ref="AF1:AF12"/>
    <mergeCell ref="L48:P48"/>
    <mergeCell ref="D47:E47"/>
    <mergeCell ref="J47:Q47"/>
    <mergeCell ref="B48:C48"/>
    <mergeCell ref="D48:E48"/>
    <mergeCell ref="G48:J48"/>
  </mergeCells>
  <phoneticPr fontId="2"/>
  <conditionalFormatting sqref="A13:I43">
    <cfRule type="expression" dxfId="279" priority="91">
      <formula>OR($C13="休暇",$C13="休日")</formula>
    </cfRule>
  </conditionalFormatting>
  <conditionalFormatting sqref="B13:B43">
    <cfRule type="expression" dxfId="278" priority="89">
      <formula>$B13="日"</formula>
    </cfRule>
    <cfRule type="expression" dxfId="277" priority="90">
      <formula>$B13="土"</formula>
    </cfRule>
  </conditionalFormatting>
  <conditionalFormatting sqref="B64 B68 F68 B71">
    <cfRule type="expression" dxfId="276" priority="35">
      <formula>OR($N$54="管理職",$N$54="裁量労働制",$N$54="固定残業制")</formula>
    </cfRule>
  </conditionalFormatting>
  <conditionalFormatting sqref="B64 B68 F68">
    <cfRule type="expression" dxfId="275" priority="3">
      <formula>OR($N$54="(大学・国研等)管理職",$N$54="(大学・国研等)裁量労働制")</formula>
    </cfRule>
  </conditionalFormatting>
  <conditionalFormatting sqref="B76">
    <cfRule type="expression" dxfId="274" priority="15">
      <formula>OR($N$54="管理職",$N$54="裁量労働制")</formula>
    </cfRule>
  </conditionalFormatting>
  <conditionalFormatting sqref="B77">
    <cfRule type="expression" dxfId="273" priority="29">
      <formula>OR($N$54="管理職",$N$54="裁量労働制")</formula>
    </cfRule>
  </conditionalFormatting>
  <conditionalFormatting sqref="B80">
    <cfRule type="expression" dxfId="272" priority="27">
      <formula>$N$54="固定残業制"</formula>
    </cfRule>
  </conditionalFormatting>
  <conditionalFormatting sqref="B83 B87 B90">
    <cfRule type="expression" dxfId="271" priority="24">
      <formula>$N$54="固定残業制"</formula>
    </cfRule>
  </conditionalFormatting>
  <conditionalFormatting sqref="B84 B88 B91">
    <cfRule type="expression" dxfId="270" priority="21">
      <formula>$N$54="固定残業制"</formula>
    </cfRule>
  </conditionalFormatting>
  <conditionalFormatting sqref="B65:C65 B69:C69 F69 B72:C72 B78:C78">
    <cfRule type="expression" dxfId="269" priority="9">
      <formula>OR($N$54="管理職",$N$54="裁量労働制")</formula>
    </cfRule>
  </conditionalFormatting>
  <conditionalFormatting sqref="B65:C65 B69:C69 F69 B72:C72">
    <cfRule type="expression" dxfId="268" priority="33">
      <formula>OR($N$54="管理職",$N$54="裁量労働制",$N$54="固定残業制")</formula>
    </cfRule>
  </conditionalFormatting>
  <conditionalFormatting sqref="B65:C65 B69:C69 F69">
    <cfRule type="expression" dxfId="267" priority="2">
      <formula>OR($N$54="(大学・国研等)管理職",$N$54="(大学・国研等)裁量労働制")</formula>
    </cfRule>
  </conditionalFormatting>
  <conditionalFormatting sqref="B69:D69">
    <cfRule type="expression" dxfId="266" priority="7">
      <formula>OR($N$54="管理職",$N$54="裁量労働制",$N$54="固定残業制",$N$54="(大学・国研等)管理職",$N$54="(大学・国研等)裁量労働制")</formula>
    </cfRule>
  </conditionalFormatting>
  <conditionalFormatting sqref="C64 F64:O64 C68 G68:O68 C71:N71">
    <cfRule type="expression" dxfId="265" priority="14">
      <formula>OR($N$54="管理職",$N$54="裁量労働制",$N$54="固定残業制")</formula>
    </cfRule>
  </conditionalFormatting>
  <conditionalFormatting sqref="C80:L80">
    <cfRule type="expression" dxfId="264" priority="25">
      <formula>$N$54="固定残業制"</formula>
    </cfRule>
  </conditionalFormatting>
  <conditionalFormatting sqref="C83:L83 C90:N90 C87:E87">
    <cfRule type="expression" dxfId="263" priority="18">
      <formula>$N$54="固定残業制"</formula>
    </cfRule>
  </conditionalFormatting>
  <conditionalFormatting sqref="C84:L84 C88:L88 C91:N91">
    <cfRule type="expression" dxfId="262" priority="19">
      <formula>$N$54="固定残業制"</formula>
    </cfRule>
  </conditionalFormatting>
  <conditionalFormatting sqref="C76:N76">
    <cfRule type="expression" dxfId="261" priority="34">
      <formula>OR($N$54="管理職",$N$54="裁量労働制")</formula>
    </cfRule>
  </conditionalFormatting>
  <conditionalFormatting sqref="C78:N78">
    <cfRule type="expression" dxfId="260" priority="32">
      <formula>OR($N$54="管理職",$N$54="裁量労働制")</formula>
    </cfRule>
  </conditionalFormatting>
  <conditionalFormatting sqref="C64:O64 C68 G68:O68">
    <cfRule type="expression" dxfId="259" priority="12">
      <formula>OR($N$54="管理職",$N$54="裁量労働制",$N$54="固定残業制",$N$54="(大学・国研等)管理職",$N$54="(大学・国研等)裁量労働制")</formula>
    </cfRule>
  </conditionalFormatting>
  <conditionalFormatting sqref="D65">
    <cfRule type="expression" dxfId="258" priority="1">
      <formula>OR($N$54="(大学・国研等)管理職",$N$54="(大学・国研等)裁量労働制")</formula>
    </cfRule>
  </conditionalFormatting>
  <conditionalFormatting sqref="D38:E39">
    <cfRule type="expression" dxfId="257" priority="37">
      <formula>OR($C38="休暇",$C38="休日")</formula>
    </cfRule>
  </conditionalFormatting>
  <conditionalFormatting sqref="D65:O65 C69 G69:O69 C72:N72">
    <cfRule type="expression" dxfId="256" priority="11">
      <formula>OR($N$54="管理職",$N$54="裁量労働制",$N$54="固定残業制")</formula>
    </cfRule>
  </conditionalFormatting>
  <conditionalFormatting sqref="D65:O65 C69 G69:O69">
    <cfRule type="expression" dxfId="255" priority="5">
      <formula>OR($N$54="(大学・国研等)管理職",$N$54="(大学・国研等)裁量労働制")</formula>
    </cfRule>
  </conditionalFormatting>
  <conditionalFormatting sqref="E10:F10">
    <cfRule type="expression" dxfId="254" priority="76">
      <formula>OR(I9="管理職/高プロ",I9="固定残業代有",I9="(大学・国研等)管理職/高プロ")</formula>
    </cfRule>
  </conditionalFormatting>
  <conditionalFormatting sqref="F83:L83 H90:N90">
    <cfRule type="expression" dxfId="253" priority="6">
      <formula>$N$54="固定残業制"</formula>
    </cfRule>
  </conditionalFormatting>
  <conditionalFormatting sqref="F87:L87">
    <cfRule type="expression" dxfId="252" priority="20">
      <formula>$N$54="固定残業制"</formula>
    </cfRule>
  </conditionalFormatting>
  <conditionalFormatting sqref="F77:N77">
    <cfRule type="expression" dxfId="251" priority="16">
      <formula>OR($N$54="管理職",$N$54="裁量労働制")</formula>
    </cfRule>
  </conditionalFormatting>
  <conditionalFormatting sqref="G10">
    <cfRule type="expression" dxfId="250" priority="78">
      <formula>OR($I$9="管理職/高プロ",$I$9="固定残業代有",$I$9="(大学・国研等)管理職/高プロ")</formula>
    </cfRule>
  </conditionalFormatting>
  <conditionalFormatting sqref="H2">
    <cfRule type="expression" dxfId="249" priority="85">
      <formula>COUNTA($F$1)=1</formula>
    </cfRule>
  </conditionalFormatting>
  <conditionalFormatting sqref="H10">
    <cfRule type="expression" dxfId="248" priority="74">
      <formula>OR($I$9="管理職/高プロ",$I$9="裁量",$I$9="固定残業代有",$I$9="(大学・国研等)裁量")</formula>
    </cfRule>
  </conditionalFormatting>
  <conditionalFormatting sqref="I9:J9">
    <cfRule type="expression" dxfId="247" priority="87">
      <formula>COUNTA($F$1)=1</formula>
    </cfRule>
  </conditionalFormatting>
  <conditionalFormatting sqref="I1:M1">
    <cfRule type="expression" dxfId="246" priority="88">
      <formula>$I$1&lt;&gt;"-"</formula>
    </cfRule>
  </conditionalFormatting>
  <conditionalFormatting sqref="J10">
    <cfRule type="expression" dxfId="245" priority="75">
      <formula>OR($I$9="管理職/高プロ",$I$9="裁量",$I$9="固定残業代有",$I$9="(大学・国研等)裁量")</formula>
    </cfRule>
  </conditionalFormatting>
  <conditionalFormatting sqref="K10">
    <cfRule type="expression" dxfId="244" priority="77">
      <formula>OR($I$9="裁量",$I$9="固定残業代有",$I$9="(大学・国研等)裁量")</formula>
    </cfRule>
  </conditionalFormatting>
  <conditionalFormatting sqref="M80">
    <cfRule type="expression" dxfId="243" priority="26">
      <formula>$N$54="固定残業制"</formula>
    </cfRule>
  </conditionalFormatting>
  <conditionalFormatting sqref="M83 M87 O90">
    <cfRule type="expression" dxfId="242" priority="23">
      <formula>$N$54="固定残業制"</formula>
    </cfRule>
  </conditionalFormatting>
  <conditionalFormatting sqref="M84 M88 O91">
    <cfRule type="expression" dxfId="241" priority="22">
      <formula>$N$54="固定残業制"</formula>
    </cfRule>
  </conditionalFormatting>
  <conditionalFormatting sqref="N10">
    <cfRule type="expression" dxfId="240" priority="79">
      <formula>OR($I$9="裁量",$I$9="固定残業代有",$I$9="(大学・国研等)裁量")</formula>
    </cfRule>
  </conditionalFormatting>
  <conditionalFormatting sqref="O10">
    <cfRule type="expression" dxfId="239" priority="80">
      <formula>OR($H$2="あり",$Q$2="あり")</formula>
    </cfRule>
  </conditionalFormatting>
  <conditionalFormatting sqref="O76">
    <cfRule type="expression" dxfId="238" priority="31">
      <formula>OR($N$54="管理職",$N$54="裁量労働制")</formula>
    </cfRule>
  </conditionalFormatting>
  <conditionalFormatting sqref="O77">
    <cfRule type="expression" dxfId="237" priority="10">
      <formula>OR(,$N$54="管理職",$N$54="裁量労働制")</formula>
    </cfRule>
  </conditionalFormatting>
  <conditionalFormatting sqref="O78">
    <cfRule type="expression" dxfId="236" priority="28">
      <formula>OR($N$54="管理職",$N$54="裁量労働制")</formula>
    </cfRule>
  </conditionalFormatting>
  <conditionalFormatting sqref="O80 O84 O88">
    <cfRule type="expression" dxfId="235" priority="17">
      <formula>$N$54="固定残業制"</formula>
    </cfRule>
  </conditionalFormatting>
  <conditionalFormatting sqref="P64 D68 O68:P68">
    <cfRule type="expression" dxfId="234" priority="4">
      <formula>OR($N$54="(大学・国研等)管理職",$N$54="(大学・国研等)裁量労働制")</formula>
    </cfRule>
  </conditionalFormatting>
  <conditionalFormatting sqref="P64 D68 P68 O71">
    <cfRule type="expression" dxfId="233" priority="13">
      <formula>OR($N$54="管理職",$N$54="裁量労働制",$N$54="固定残業制")</formula>
    </cfRule>
  </conditionalFormatting>
  <conditionalFormatting sqref="P65 P69 O72">
    <cfRule type="expression" dxfId="232" priority="8">
      <formula>OR($N$54="管理職",$N$54="裁量労働制",$N$54="固定残業制")</formula>
    </cfRule>
  </conditionalFormatting>
  <conditionalFormatting sqref="P65 P69">
    <cfRule type="expression" dxfId="231" priority="30">
      <formula>OR($N$54="管理職",$N$54="裁量労働制",$N$54="(大学・国研等)管理職",$N$54="(大学・国研等)裁量労働制")</formula>
    </cfRule>
  </conditionalFormatting>
  <conditionalFormatting sqref="Q2">
    <cfRule type="expression" dxfId="230" priority="86">
      <formula>COUNTA($F$1)=1</formula>
    </cfRule>
  </conditionalFormatting>
  <conditionalFormatting sqref="Q10">
    <cfRule type="expression" dxfId="229" priority="81">
      <formula>OR($H$2="あり",$Q$2="あり")</formula>
    </cfRule>
  </conditionalFormatting>
  <conditionalFormatting sqref="AI1">
    <cfRule type="expression" dxfId="225" priority="92">
      <formula>COUNTIF(AI2:AI26,"○")=COUNTA($AH$2:$AH$26)</formula>
    </cfRule>
  </conditionalFormatting>
  <dataValidations count="8">
    <dataValidation type="custom" allowBlank="1" showInputMessage="1" showErrorMessage="1" sqref="I20" xr:uid="{CFED5E0C-78EB-4FAD-957B-12E11B444198}">
      <formula1>IF($C20="休日",I20="",I20&gt;"*")</formula1>
    </dataValidation>
    <dataValidation type="list" allowBlank="1" showInputMessage="1" showErrorMessage="1" sqref="C13:C43" xr:uid="{1747AEA8-612C-42DF-BF3A-445AF381A6FB}">
      <formula1>$AP$4:$AP$7</formula1>
    </dataValidation>
    <dataValidation type="list" imeMode="on" allowBlank="1" sqref="I9:J9" xr:uid="{CC90B9F3-4902-42A8-925C-F8D568B76A87}">
      <formula1>"通常勤務,管理職/高プロ,裁量,固定残業代有,出向,(大学・国研等)管理職/高プロ,(大学・国研等)裁量,その他"</formula1>
    </dataValidation>
    <dataValidation type="list" allowBlank="1" showInputMessage="1" showErrorMessage="1" sqref="N55:P55" xr:uid="{92A2E603-A6FE-4A08-9D9A-1678C54BC967}">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6CD77B65-3ACF-4F6D-8C83-08412A194BF4}">
      <formula1>0</formula1>
      <formula2>0.999988425925926</formula2>
    </dataValidation>
    <dataValidation type="time" operator="greaterThan" allowBlank="1" showInputMessage="1" showErrorMessage="1" errorTitle="時刻を入力して下さい。" error="0:01以上の時刻を入力して下さい。" sqref="G13:G43 E13:E43" xr:uid="{6804029C-7775-4727-942B-154D7230335E}">
      <formula1>0</formula1>
    </dataValidation>
    <dataValidation type="list" allowBlank="1" showInputMessage="1" showErrorMessage="1" sqref="F1:H1" xr:uid="{BE636E19-E745-48D6-9A6C-2F31D009BE1B}">
      <formula1>"委託業務従事日誌,補助事業従事日誌"</formula1>
    </dataValidation>
    <dataValidation type="list" allowBlank="1" showInputMessage="1" showErrorMessage="1" sqref="H2 Q2" xr:uid="{26897CA6-4C33-412B-A58D-5938DF720832}">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DD2FE27-00A3-49F0-A8EA-FE11EE890C50}">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26D3B794-D5FC-4993-86E1-777CC8D76741}">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3958FD1C-AC14-4528-92DC-C1304A1886AA}">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EAB3433-3597-4195-9BF5-B7586FD3944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D2DE-6243-4982-84B2-AFDE7D50D84B}">
  <dimension ref="A1:CZ248"/>
  <sheetViews>
    <sheetView showGridLines="0" view="pageBreakPreview" zoomScaleNormal="100" zoomScaleSheetLayoutView="100" workbookViewId="0">
      <pane ySplit="1" topLeftCell="A2" activePane="bottomLeft" state="frozen"/>
      <selection pane="bottomLeft" activeCell="F13" sqref="F13"/>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36328125" style="2" customWidth="1"/>
    <col min="10" max="10" width="6.453125" style="1" customWidth="1"/>
    <col min="11" max="11" width="5.7265625" style="1" customWidth="1"/>
    <col min="12" max="12" width="5.90625" style="1" customWidth="1"/>
    <col min="13" max="13" width="3.7265625" style="1" customWidth="1"/>
    <col min="14" max="14" width="7.36328125" style="1" customWidth="1"/>
    <col min="15" max="15" width="6.08984375" style="1" customWidth="1"/>
    <col min="16" max="17" width="6.36328125" style="1" customWidth="1"/>
    <col min="18" max="18" width="2.90625" style="81" customWidth="1"/>
    <col min="19" max="19" width="60.6328125" style="1" customWidth="1"/>
    <col min="20" max="20" width="2.6328125" style="1" customWidth="1"/>
    <col min="21" max="25" width="2.7265625" style="1" hidden="1" customWidth="1" outlineLevel="1"/>
    <col min="26" max="33" width="2.90625" style="1" hidden="1" customWidth="1" outlineLevel="1"/>
    <col min="34" max="34" width="32.36328125" style="73" hidden="1" customWidth="1" outlineLevel="1"/>
    <col min="35" max="35" width="7.7265625" style="3" hidden="1" customWidth="1" outlineLevel="1"/>
    <col min="36" max="37" width="9" style="1" hidden="1" customWidth="1" outlineLevel="1"/>
    <col min="38" max="38" width="10.6328125" style="325" customWidth="1" collapsed="1"/>
    <col min="39" max="40" width="10.6328125" style="325" customWidth="1"/>
    <col min="41" max="44" width="7.6328125" style="1" hidden="1" customWidth="1" outlineLevel="1"/>
    <col min="45" max="45" width="6.6328125" style="1" hidden="1" customWidth="1" outlineLevel="1"/>
    <col min="46" max="46" width="10.6328125" style="325" customWidth="1" collapsed="1"/>
    <col min="47" max="104" width="10.6328125" style="325" customWidth="1"/>
    <col min="105" max="16384" width="9" style="1"/>
  </cols>
  <sheetData>
    <row r="1" spans="1:104" ht="17.149999999999999" customHeight="1" thickBot="1">
      <c r="A1" s="341" t="s">
        <v>172</v>
      </c>
      <c r="B1" s="342"/>
      <c r="C1" s="342"/>
      <c r="D1" s="342"/>
      <c r="E1" s="342"/>
      <c r="F1" s="343" t="s">
        <v>178</v>
      </c>
      <c r="G1" s="344"/>
      <c r="H1" s="344"/>
      <c r="I1" s="345" t="str">
        <f>IF(AI1="エラーなし","-","コメント(S列)をご確認ください。")</f>
        <v>コメント(S列)をご確認ください。</v>
      </c>
      <c r="J1" s="346"/>
      <c r="K1" s="346"/>
      <c r="L1" s="346"/>
      <c r="M1" s="346"/>
      <c r="N1" s="34" t="str">
        <f>IF($F$1="委託業務従事日誌","契約管理番号：","事業番号：")</f>
        <v>事業番号：</v>
      </c>
      <c r="O1" s="347" t="s">
        <v>161</v>
      </c>
      <c r="P1" s="348"/>
      <c r="Q1" s="12" t="str">
        <f>IF($F$1="委託業務従事日誌","別紙８","")</f>
        <v/>
      </c>
      <c r="R1" s="349" t="s">
        <v>50</v>
      </c>
      <c r="S1" s="85" t="s">
        <v>94</v>
      </c>
      <c r="T1" s="105"/>
      <c r="U1" s="80"/>
      <c r="V1" s="80"/>
      <c r="W1" s="80"/>
      <c r="X1" s="80"/>
      <c r="Y1" s="326" t="s">
        <v>77</v>
      </c>
      <c r="Z1" s="326" t="s">
        <v>78</v>
      </c>
      <c r="AA1" s="326" t="s">
        <v>79</v>
      </c>
      <c r="AB1" s="326" t="s">
        <v>80</v>
      </c>
      <c r="AC1" s="326" t="s">
        <v>83</v>
      </c>
      <c r="AD1" s="326" t="s">
        <v>81</v>
      </c>
      <c r="AE1" s="326" t="s">
        <v>82</v>
      </c>
      <c r="AF1" s="326" t="s">
        <v>126</v>
      </c>
      <c r="AG1" s="326"/>
      <c r="AH1" s="73" t="s">
        <v>25</v>
      </c>
      <c r="AI1" s="74" t="str">
        <f>IF(COUNTIF(AI2:AI26,"○")=COUNTA(AH2:AH26),"エラーなし","エラーあり")</f>
        <v>エラーあり</v>
      </c>
      <c r="AJ1" s="77" t="s">
        <v>37</v>
      </c>
      <c r="AK1" s="77"/>
      <c r="AO1" s="30"/>
      <c r="AP1" s="30"/>
      <c r="AQ1" s="30"/>
      <c r="AR1" s="30"/>
      <c r="AS1" s="30"/>
    </row>
    <row r="2" spans="1:104" ht="17.149999999999999"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49999999999999" customHeight="1" thickBot="1">
      <c r="A3" s="338" t="str">
        <f>IF($F$1="委託業務従事日誌","委託業務の名称：","補助事業の名称：")</f>
        <v>補助事業の名称：</v>
      </c>
      <c r="B3" s="330"/>
      <c r="C3" s="330"/>
      <c r="D3" s="330"/>
      <c r="E3" s="328" t="s">
        <v>132</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113</v>
      </c>
      <c r="AP3" s="172" t="s">
        <v>112</v>
      </c>
      <c r="AQ3" s="3"/>
      <c r="AR3" s="3"/>
      <c r="AS3" s="3"/>
    </row>
    <row r="4" spans="1:104" ht="17.149999999999999" customHeight="1" thickBot="1">
      <c r="A4" s="339"/>
      <c r="B4" s="340"/>
      <c r="C4" s="340"/>
      <c r="D4" s="340"/>
      <c r="E4" s="328" t="s">
        <v>131</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49999999999999" customHeight="1">
      <c r="A5" s="339"/>
      <c r="B5" s="340"/>
      <c r="C5" s="340"/>
      <c r="D5" s="340"/>
      <c r="E5" s="328" t="s">
        <v>162</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49999999999999" customHeight="1">
      <c r="A6" s="338" t="str">
        <f>IF($F$1="委託業務従事日誌","再委託等項目：","委託・共同研究項目：")</f>
        <v>委託・共同研究項目：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49999999999999" customHeight="1" thickBot="1">
      <c r="A7" s="97"/>
      <c r="B7" s="104"/>
      <c r="C7" s="330" t="str">
        <f>IF($F$1="委託業務従事日誌","委託先等名称：","補助先等名称：")</f>
        <v>補助先等名称：</v>
      </c>
      <c r="D7" s="331"/>
      <c r="E7" s="328" t="s">
        <v>128</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49999999999999" customHeight="1">
      <c r="A8" s="157"/>
      <c r="B8" s="158"/>
      <c r="C8" s="351" t="s">
        <v>75</v>
      </c>
      <c r="D8" s="331"/>
      <c r="E8" s="389" t="s">
        <v>129</v>
      </c>
      <c r="F8" s="390"/>
      <c r="G8" s="390"/>
      <c r="H8" s="390"/>
      <c r="J8" s="35"/>
      <c r="K8" s="53"/>
      <c r="L8" s="53" t="str">
        <f>IF($F$1="委託業務従事日誌","業務管理者等","主任研究者等")&amp;"　所属："</f>
        <v>主任研究者等　所属：</v>
      </c>
      <c r="M8" s="53"/>
      <c r="N8" s="389" t="s">
        <v>133</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176</v>
      </c>
      <c r="F9" s="389"/>
      <c r="G9" s="389"/>
      <c r="H9" s="389"/>
      <c r="I9" s="393"/>
      <c r="J9" s="394"/>
      <c r="K9" s="52"/>
      <c r="L9" s="52" t="s">
        <v>6</v>
      </c>
      <c r="M9" s="52"/>
      <c r="N9" s="389" t="s">
        <v>130</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23</v>
      </c>
      <c r="C10" s="395" t="str">
        <f>"←稼働"&amp;F54&amp;"日
 + "&amp;"休暇"&amp;E54&amp;"日"</f>
        <v>←稼働23日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49999999999999"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113</v>
      </c>
      <c r="AP11" s="177" t="s">
        <v>112</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49999999999999"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114</v>
      </c>
      <c r="AP12" s="178" t="s">
        <v>15</v>
      </c>
      <c r="AQ12" s="175" t="s">
        <v>122</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49999999999999" customHeight="1" thickTop="1">
      <c r="A13" s="31">
        <f>DATEVALUE(TEXT(SUBSTITUTE(SUBSTITUTE(SUBSTITUTE($A$1,"元","１"),"分",""),"度","")&amp;"１日","yyyy/mm/d"))</f>
        <v>45992</v>
      </c>
      <c r="B13" s="45" t="str">
        <f>TEXT(A13,"aaa")</f>
        <v>月</v>
      </c>
      <c r="C13" s="95" t="s">
        <v>125</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121</v>
      </c>
      <c r="AP13" s="179" t="s">
        <v>15</v>
      </c>
      <c r="AQ13" s="161" t="s">
        <v>122</v>
      </c>
      <c r="AR13" s="161" t="s">
        <v>123</v>
      </c>
      <c r="AS13" s="162" t="s">
        <v>124</v>
      </c>
    </row>
    <row r="14" spans="1:104" ht="17.149999999999999" customHeight="1">
      <c r="A14" s="7">
        <f t="shared" ref="A14:A19" si="1">A13+1</f>
        <v>45993</v>
      </c>
      <c r="B14" s="46" t="str">
        <f>TEXT(A14,"aaa")</f>
        <v>火</v>
      </c>
      <c r="C14" s="95" t="s">
        <v>125</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120</v>
      </c>
      <c r="AP14" s="179" t="s">
        <v>15</v>
      </c>
      <c r="AQ14" s="161" t="s">
        <v>122</v>
      </c>
      <c r="AR14" s="161" t="s">
        <v>123</v>
      </c>
      <c r="AS14" s="162" t="s">
        <v>124</v>
      </c>
    </row>
    <row r="15" spans="1:104" ht="17.149999999999999" customHeight="1">
      <c r="A15" s="7">
        <f t="shared" si="1"/>
        <v>45994</v>
      </c>
      <c r="B15" s="46" t="str">
        <f t="shared" ref="B15:B18" si="2">TEXT(A15,"aaa")</f>
        <v>水</v>
      </c>
      <c r="C15" s="95" t="s">
        <v>125</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119</v>
      </c>
      <c r="AP15" s="179" t="s">
        <v>15</v>
      </c>
      <c r="AQ15" s="161" t="s">
        <v>122</v>
      </c>
      <c r="AR15" s="161" t="s">
        <v>123</v>
      </c>
      <c r="AS15" s="162" t="s">
        <v>124</v>
      </c>
    </row>
    <row r="16" spans="1:104" ht="17.149999999999999" customHeight="1">
      <c r="A16" s="7">
        <f t="shared" si="1"/>
        <v>45995</v>
      </c>
      <c r="B16" s="46" t="str">
        <f t="shared" si="2"/>
        <v>木</v>
      </c>
      <c r="C16" s="95" t="s">
        <v>125</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115</v>
      </c>
      <c r="AP16" s="179" t="s">
        <v>15</v>
      </c>
      <c r="AQ16" s="161" t="s">
        <v>122</v>
      </c>
      <c r="AR16" s="161" t="s">
        <v>15</v>
      </c>
      <c r="AS16" s="162" t="s">
        <v>15</v>
      </c>
    </row>
    <row r="17" spans="1:45" ht="17.149999999999999" customHeight="1">
      <c r="A17" s="7">
        <f t="shared" si="1"/>
        <v>45996</v>
      </c>
      <c r="B17" s="46" t="str">
        <f t="shared" si="2"/>
        <v>金</v>
      </c>
      <c r="C17" s="95" t="s">
        <v>125</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118</v>
      </c>
      <c r="AP17" s="179" t="s">
        <v>15</v>
      </c>
      <c r="AQ17" s="161" t="s">
        <v>122</v>
      </c>
      <c r="AR17" s="161" t="s">
        <v>15</v>
      </c>
      <c r="AS17" s="162" t="s">
        <v>15</v>
      </c>
    </row>
    <row r="18" spans="1:45" ht="17.149999999999999" customHeight="1">
      <c r="A18" s="23">
        <f t="shared" si="1"/>
        <v>45997</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117</v>
      </c>
      <c r="AP18" s="179" t="s">
        <v>15</v>
      </c>
      <c r="AQ18" s="161" t="s">
        <v>122</v>
      </c>
      <c r="AR18" s="161" t="s">
        <v>15</v>
      </c>
      <c r="AS18" s="162" t="s">
        <v>15</v>
      </c>
    </row>
    <row r="19" spans="1:45" ht="17.149999999999999" customHeight="1" thickBot="1">
      <c r="A19" s="23">
        <f t="shared" si="1"/>
        <v>45998</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$19)=0),"○",AND(I19="",COUNTA($J$19)=1),IF(OR($I$19&lt;&gt;"",$I$20&lt;&gt;"",$I$21&lt;&gt;"",$I$22&lt;&gt;"",$I$23&lt;&gt;"",$I$24&lt;&gt;"",$I$25&lt;&gt;""),"○","△"),AND(I19&gt;0,COUNTA($J$19)=1),"○",AND(I19="-",COUNTA($J$19)=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116</v>
      </c>
      <c r="AP19" s="180" t="s">
        <v>15</v>
      </c>
      <c r="AQ19" s="176" t="s">
        <v>122</v>
      </c>
      <c r="AR19" s="176" t="s">
        <v>123</v>
      </c>
      <c r="AS19" s="163" t="s">
        <v>124</v>
      </c>
    </row>
    <row r="20" spans="1:45" ht="17.149999999999999" customHeight="1">
      <c r="A20" s="7">
        <f>A19+1</f>
        <v>45999</v>
      </c>
      <c r="B20" s="46" t="str">
        <f>TEXT(A20,"aaa")</f>
        <v>月</v>
      </c>
      <c r="C20" s="95" t="s">
        <v>125</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$19)=0),"○",AND(I20="",COUNTA($J$19)=1),IF(OR($I$19&lt;&gt;"",$I$20&lt;&gt;"",$I$21&lt;&gt;"",$I$22&lt;&gt;"",$I$23&lt;&gt;"",$I$24&lt;&gt;"",$I$25&lt;&gt;""),"○","△"),AND(I20&gt;0,COUNTA($J$19)=1),"○",AND(I20="-",COUNTA($J$19)=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49999999999999" customHeight="1" thickBot="1">
      <c r="A21" s="7">
        <f t="shared" ref="A21" si="3">A20+1</f>
        <v>46000</v>
      </c>
      <c r="B21" s="46" t="str">
        <f t="shared" ref="B21:B43" si="4">TEXT(A21,"aaa")</f>
        <v>火</v>
      </c>
      <c r="C21" s="95" t="s">
        <v>125</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$19)=0),"○",AND(I21="",COUNTA($J$19)=1),IF(OR($I$19&lt;&gt;"",$I$20&lt;&gt;"",$I$21&lt;&gt;"",$I$22&lt;&gt;"",$I$23&lt;&gt;"",$I$24&lt;&gt;"",$I$25&lt;&gt;""),"○","△"),AND(I21&gt;0,COUNTA($J$19)=1),"○",AND(I21="-",COUNTA($J$19)=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164</v>
      </c>
      <c r="AI21" s="186" t="str" cm="1">
        <f t="array" ref="AI21">_xlfn.IFS(AND(OR(I9="管理職/高プロ",I9="裁量",$I$9="固定残業代有"),AND(J10&gt;=0,J10&lt;=100)),"○",AND(I9="(大学・国研等)裁量",AND(J10&gt;=0,J10&lt;=100)),"○",I9="通常勤務","○",I9="出向","○",I9="(大学・国研等)管理職/高プロ","○",I9="その他","○",TRUE,"✕")</f>
        <v>✕</v>
      </c>
      <c r="AJ21" s="78" t="s">
        <v>163</v>
      </c>
    </row>
    <row r="22" spans="1:45" ht="17.149999999999999" customHeight="1">
      <c r="A22" s="36">
        <f>A21+1</f>
        <v>46001</v>
      </c>
      <c r="B22" s="46" t="str">
        <f t="shared" si="4"/>
        <v>水</v>
      </c>
      <c r="C22" s="95" t="s">
        <v>125</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$19)=0),"○",AND(I22="",COUNTA($J$19)=1),IF(OR($I$19&lt;&gt;"",$I$20&lt;&gt;"",$I$21&lt;&gt;"",$I$22&lt;&gt;"",$I$23&lt;&gt;"",$I$24&lt;&gt;"",$I$25&lt;&gt;""),"○","△"),AND(I22&gt;0,COUNTA($J$19)=1),"○",AND(I22="-",COUNTA($J$19)=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49999999999999" customHeight="1">
      <c r="A23" s="7">
        <f t="shared" ref="A23:A38" si="5">A22+1</f>
        <v>46002</v>
      </c>
      <c r="B23" s="46" t="str">
        <f t="shared" si="4"/>
        <v>木</v>
      </c>
      <c r="C23" s="95" t="s">
        <v>125</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$19)=0),"○",AND(I23="",COUNTA($J$19)=1),IF(OR($I$19&lt;&gt;"",$I$20&lt;&gt;"",$I$21&lt;&gt;"",$I$22&lt;&gt;"",$I$23&lt;&gt;"",$I$24&lt;&gt;"",$I$25&lt;&gt;""),"○","△"),AND(I23&gt;0,COUNTA($J$19)=1),"○",AND(I23="-",COUNTA($J$19)=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49999999999999" customHeight="1">
      <c r="A24" s="7">
        <f t="shared" si="5"/>
        <v>46003</v>
      </c>
      <c r="B24" s="46" t="str">
        <f t="shared" si="4"/>
        <v>金</v>
      </c>
      <c r="C24" s="95" t="s">
        <v>125</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$19)=0),"○",AND(I24="",COUNTA($J$19)=1),IF(OR($I$19&lt;&gt;"",$I$20&lt;&gt;"",$I$21&lt;&gt;"",$I$22&lt;&gt;"",$I$23&lt;&gt;"",$I$24&lt;&gt;"",$I$25&lt;&gt;""),"○","△"),AND(I24&gt;0,COUNTA($J$19)=1),"○",AND(I24="-",COUNTA($J$19)=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49999999999999" customHeight="1">
      <c r="A25" s="7">
        <f t="shared" si="5"/>
        <v>46004</v>
      </c>
      <c r="B25" s="46" t="str">
        <f t="shared" si="4"/>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$19)=0),"○",AND(I25="",COUNTA($J$19)=1),IF(OR($I$19&lt;&gt;"",$I$20&lt;&gt;"",$I$21&lt;&gt;"",$I$22&lt;&gt;"",$I$23&lt;&gt;"",$I$24&lt;&gt;"",$I$25&lt;&gt;""),"○","△"),AND(I25&gt;0,COUNTA($J$19)=1),"○",AND(I25="-",COUNTA($J$19)=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49999999999999" customHeight="1">
      <c r="A26" s="7">
        <f t="shared" si="5"/>
        <v>46005</v>
      </c>
      <c r="B26" s="46" t="str">
        <f t="shared" si="4"/>
        <v>日</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$26)=0),"○",AND(I26="",COUNTA($J$26)=1),IF(OR($I$26&lt;&gt;"",$I$27&lt;&gt;"",$I$28&lt;&gt;"",$I$29&lt;&gt;"",$I$30&lt;&gt;"",$I$31&lt;&gt;"",$I$32&lt;&gt;""),"○","△"),AND(I26&gt;0,COUNTA($J$26)=1),"○",AND(I26="-",COUNTA($J$26)=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49999999999999" customHeight="1">
      <c r="A27" s="7">
        <f t="shared" si="5"/>
        <v>46006</v>
      </c>
      <c r="B27" s="46" t="str">
        <f t="shared" si="4"/>
        <v>月</v>
      </c>
      <c r="C27" s="95" t="s">
        <v>125</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$26)=0),"○",AND(I27="",COUNTA($J$26)=1),IF(OR($I$26&lt;&gt;"",$I$27&lt;&gt;"",$I$28&lt;&gt;"",$I$29&lt;&gt;"",$I$30&lt;&gt;"",$I$31&lt;&gt;"",$I$32&lt;&gt;""),"○","△"),AND(I27&gt;0,COUNTA($J$26)=1),"○",AND(I27="-",COUNTA($J$26)=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49999999999999" customHeight="1">
      <c r="A28" s="7">
        <f t="shared" si="5"/>
        <v>46007</v>
      </c>
      <c r="B28" s="46" t="str">
        <f t="shared" si="4"/>
        <v>火</v>
      </c>
      <c r="C28" s="95" t="s">
        <v>125</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$26)=0),"○",AND(I28="",COUNTA($J$26)=1),IF(OR($I$26&lt;&gt;"",$I$27&lt;&gt;"",$I$28&lt;&gt;"",$I$29&lt;&gt;"",$I$30&lt;&gt;"",$I$31&lt;&gt;"",$I$32&lt;&gt;""),"○","△"),AND(I28&gt;0,COUNTA($J$26)=1),"○",AND(I28="-",COUNTA($J$26)=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49999999999999" customHeight="1">
      <c r="A29" s="7">
        <f t="shared" si="5"/>
        <v>46008</v>
      </c>
      <c r="B29" s="46" t="str">
        <f t="shared" si="4"/>
        <v>水</v>
      </c>
      <c r="C29" s="95" t="s">
        <v>125</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$26)=0),"○",AND(I29="",COUNTA($J$26)=1),IF(OR($I$26&lt;&gt;"",$I$27&lt;&gt;"",$I$28&lt;&gt;"",$I$29&lt;&gt;"",$I$30&lt;&gt;"",$I$31&lt;&gt;"",$I$32&lt;&gt;""),"○","△"),AND(I29&gt;0,COUNTA($J$26)=1),"○",AND(I29="-",COUNTA($J$26)=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49999999999999" customHeight="1">
      <c r="A30" s="7">
        <f t="shared" si="5"/>
        <v>46009</v>
      </c>
      <c r="B30" s="46" t="str">
        <f t="shared" si="4"/>
        <v>木</v>
      </c>
      <c r="C30" s="95" t="s">
        <v>125</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$26)=0),"○",AND(I30="",COUNTA($J$26)=1),IF(OR($I$26&lt;&gt;"",$I$27&lt;&gt;"",$I$28&lt;&gt;"",$I$29&lt;&gt;"",$I$30&lt;&gt;"",$I$31&lt;&gt;"",$I$32&lt;&gt;""),"○","△"),AND(I30&gt;0,COUNTA($J$26)=1),"○",AND(I30="-",COUNTA($J$26)=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49999999999999" customHeight="1">
      <c r="A31" s="7">
        <f t="shared" si="5"/>
        <v>46010</v>
      </c>
      <c r="B31" s="46" t="str">
        <f t="shared" si="4"/>
        <v>金</v>
      </c>
      <c r="C31" s="95" t="s">
        <v>125</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$26)=0),"○",AND(I31="",COUNTA($J$26)=1),IF(OR($I$26&lt;&gt;"",$I$27&lt;&gt;"",$I$28&lt;&gt;"",$I$29&lt;&gt;"",$I$30&lt;&gt;"",$I$31&lt;&gt;"",$I$32&lt;&gt;""),"○","△"),AND(I31&gt;0,COUNTA($J$26)=1),"○",AND(I31="-",COUNTA($J$26)=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49999999999999" customHeight="1">
      <c r="A32" s="7">
        <f t="shared" si="5"/>
        <v>46011</v>
      </c>
      <c r="B32" s="46" t="str">
        <f t="shared" si="4"/>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$26)=0),"○",AND(I32="",COUNTA($J$26)=1),IF(OR($I$26&lt;&gt;"",$I$27&lt;&gt;"",$I$28&lt;&gt;"",$I$29&lt;&gt;"",$I$30&lt;&gt;"",$I$31&lt;&gt;"",$I$32&lt;&gt;""),"○","△"),AND(I32&gt;0,COUNTA($J$26)=1),"○",AND(I32="-",COUNTA($J$26)=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49999999999999" customHeight="1">
      <c r="A33" s="7">
        <f t="shared" si="5"/>
        <v>46012</v>
      </c>
      <c r="B33" s="46" t="str">
        <f t="shared" si="4"/>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$33)=0),"○",AND(I33="",COUNTA($J$33)=1),IF(OR($I$33&lt;&gt;"",$I$34&lt;&gt;"",$I$35&lt;&gt;"",$I$36&lt;&gt;"",$I$37&lt;&gt;"",$I$38&lt;&gt;"",$I$39&lt;&gt;""),"○","△"),AND(I33&gt;0,COUNTA($J$33)=1),"○",AND(I33="-",COUNTA($J$33)=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49999999999999" customHeight="1">
      <c r="A34" s="7">
        <f t="shared" si="5"/>
        <v>46013</v>
      </c>
      <c r="B34" s="46" t="str">
        <f t="shared" si="4"/>
        <v>月</v>
      </c>
      <c r="C34" s="95" t="s">
        <v>125</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$33)=0),"○",AND(I34="",COUNTA($J$33)=1),IF(OR($I$33&lt;&gt;"",$I$34&lt;&gt;"",$I$35&lt;&gt;"",$I$36&lt;&gt;"",$I$37&lt;&gt;"",$I$38&lt;&gt;"",$I$39&lt;&gt;""),"○","△"),AND(I34&gt;0,COUNTA($J$33)=1),"○",AND(I34="-",COUNTA($J$33)=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49999999999999" customHeight="1">
      <c r="A35" s="7">
        <f t="shared" si="5"/>
        <v>46014</v>
      </c>
      <c r="B35" s="46" t="str">
        <f t="shared" si="4"/>
        <v>火</v>
      </c>
      <c r="C35" s="95" t="s">
        <v>125</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$33)=0),"○",AND(I35="",COUNTA($J$33)=1),IF(OR($I$33&lt;&gt;"",$I$34&lt;&gt;"",$I$35&lt;&gt;"",$I$36&lt;&gt;"",$I$37&lt;&gt;"",$I$38&lt;&gt;"",$I$39&lt;&gt;""),"○","△"),AND(I35&gt;0,COUNTA($J$33)=1),"○",AND(I35="-",COUNTA($J$33)=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49999999999999" customHeight="1">
      <c r="A36" s="7">
        <f t="shared" si="5"/>
        <v>46015</v>
      </c>
      <c r="B36" s="46" t="str">
        <f t="shared" si="4"/>
        <v>水</v>
      </c>
      <c r="C36" s="95" t="s">
        <v>125</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$33)=0),"○",AND(I36="",COUNTA($J$33)=1),IF(OR($I$33&lt;&gt;"",$I$34&lt;&gt;"",$I$35&lt;&gt;"",$I$36&lt;&gt;"",$I$37&lt;&gt;"",$I$38&lt;&gt;"",$I$39&lt;&gt;""),"○","△"),AND(I36&gt;0,COUNTA($J$33)=1),"○",AND(I36="-",COUNTA($J$33)=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49999999999999" customHeight="1">
      <c r="A37" s="7">
        <f t="shared" si="5"/>
        <v>46016</v>
      </c>
      <c r="B37" s="46" t="str">
        <f t="shared" si="4"/>
        <v>木</v>
      </c>
      <c r="C37" s="95" t="s">
        <v>125</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$33)=0),"○",AND(I37="",COUNTA($J$33)=1),IF(OR($I$33&lt;&gt;"",$I$34&lt;&gt;"",$I$35&lt;&gt;"",$I$36&lt;&gt;"",$I$37&lt;&gt;"",$I$38&lt;&gt;"",$I$39&lt;&gt;""),"○","△"),AND(I37&gt;0,COUNTA($J$33)=1),"○",AND(I37="-",COUNTA($J$33)=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49999999999999" customHeight="1">
      <c r="A38" s="7">
        <f t="shared" si="5"/>
        <v>46017</v>
      </c>
      <c r="B38" s="46" t="str">
        <f t="shared" si="4"/>
        <v>金</v>
      </c>
      <c r="C38" s="95" t="s">
        <v>125</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$33)=0),"○",AND(I38="",COUNTA($J$33)=1),IF(OR($I$33&lt;&gt;"",$I$34&lt;&gt;"",$I$35&lt;&gt;"",$I$36&lt;&gt;"",$I$37&lt;&gt;"",$I$38&lt;&gt;"",$I$39&lt;&gt;""),"○","△"),AND(I38&gt;0,COUNTA($J$33)=1),"○",AND(I38="-",COUNTA($J$33)=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49999999999999" customHeight="1">
      <c r="A39" s="7">
        <f>A38+1</f>
        <v>46018</v>
      </c>
      <c r="B39" s="46" t="str">
        <f t="shared" si="4"/>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$33)=0),"○",AND(I39="",COUNTA($J$33)=1),IF(OR($I$33&lt;&gt;"",$I$34&lt;&gt;"",$I$35&lt;&gt;"",$I$36&lt;&gt;"",$I$37&lt;&gt;"",$I$38&lt;&gt;"",$I$39&lt;&gt;""),"○","△"),AND(I39&gt;0,COUNTA($J$33)=1),"○",AND(I39="-",COUNTA($J$33)=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49999999999999" customHeight="1">
      <c r="A40" s="7">
        <f>A39+1</f>
        <v>46019</v>
      </c>
      <c r="B40" s="46" t="str">
        <f t="shared" si="4"/>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_xlfn.IFS(AND(D40="",F40="",COUNTA($J$40)=0),"○",AND(I40="",COUNTA($J$40)=1),IF(OR($I$40&lt;&gt;"",$I$41&lt;&gt;"",$I$42&lt;&gt;"",$I$43&lt;&gt;""),"○","△"),AND(I40&gt;0,COUNTA($J$40)=1),"○",AND(I40="-",COUNTA($J$40)=1),"✕",TRUE,"✕")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49999999999999" customHeight="1">
      <c r="A41" s="7">
        <f>IF(DAY(A40+1)&lt;4,"",A40+1)</f>
        <v>46020</v>
      </c>
      <c r="B41" s="46" t="str">
        <f t="shared" si="4"/>
        <v>月</v>
      </c>
      <c r="C41" s="95" t="s">
        <v>125</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_xlfn.IFS(AND(D41="",F41="",COUNTA($J$40)=0),"○",AND(I41="",COUNTA($J$40)=1),IF(OR($I$40&lt;&gt;"",$I$41&lt;&gt;"",$I$42&lt;&gt;"",$I$43&lt;&gt;""),"○","△"),AND(I41&gt;0,COUNTA($J$40)=1),"○",AND(I41="-",COUNTA($J$40)=1),"✕",TRUE,"✕")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49999999999999" customHeight="1">
      <c r="A42" s="7">
        <f>IF(DAY(A40+2)&lt;4,"",A40+2)</f>
        <v>46021</v>
      </c>
      <c r="B42" s="46" t="str">
        <f t="shared" si="4"/>
        <v>火</v>
      </c>
      <c r="C42" s="95" t="s">
        <v>125</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_xlfn.IFS(AND(D42="",F42="",COUNTA($J$40)=0),"○",AND(I42="",COUNTA($J$40)=1),IF(OR($I$40&lt;&gt;"",$I$41&lt;&gt;"",$I$42&lt;&gt;"",$I$43&lt;&gt;""),"○","△"),AND(I42&gt;0,COUNTA($J$40)=1),"○",AND(I42="-",COUNTA($J$40)=1),"✕",TRUE,"✕")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49999999999999" customHeight="1" thickBot="1">
      <c r="A43" s="8">
        <f>IF(DAY(A40+3)&lt;4,"",A40+3)</f>
        <v>46022</v>
      </c>
      <c r="B43" s="48" t="str">
        <f t="shared" si="4"/>
        <v>水</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_xlfn.IFS(AND(D43="",F43="",COUNTA($J$40)=0),"○",AND(I43="",COUNTA($J$40)=1),IF(OR($I$40&lt;&gt;"",$I$41&lt;&gt;"",$I$42&lt;&gt;"",$I$43&lt;&gt;""),"○","△"),AND(I43&gt;0,COUNTA($J$40)=1),"○",AND(I43="-",COUNTA($J$40)=1),"✕",TRUE,"✕")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49999999999999"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159</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49999999999999"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142</v>
      </c>
      <c r="B53" s="216" t="s">
        <v>141</v>
      </c>
      <c r="C53" s="215"/>
      <c r="D53" s="215" t="str" cm="1">
        <f t="array" ref="D53">_xlfn.IFS(N54="裁量労働制","みなし労働時間(h/日)",N54="固定残業制","固定残業時間(h/月)",N54="(大学・国研等)裁量労働制","みなし労働時間(h/日)",TRUE,"-")</f>
        <v>-</v>
      </c>
      <c r="E53" s="215" t="s">
        <v>135</v>
      </c>
      <c r="F53" s="215" t="s">
        <v>136</v>
      </c>
      <c r="G53" s="217" t="s">
        <v>137</v>
      </c>
      <c r="H53" s="215" t="s">
        <v>138</v>
      </c>
      <c r="I53" s="218" t="s">
        <v>139</v>
      </c>
      <c r="J53" s="218" t="s">
        <v>140</v>
      </c>
      <c r="K53" s="219"/>
      <c r="L53" s="408" t="s">
        <v>143</v>
      </c>
      <c r="M53" s="409"/>
      <c r="N53" s="220" t="s">
        <v>21</v>
      </c>
      <c r="O53" s="221"/>
      <c r="P53" s="221"/>
      <c r="Q53" s="221"/>
      <c r="AI53" s="76"/>
    </row>
    <row r="54" spans="1:45" ht="11.5" hidden="1" outlineLevel="1" thickBot="1">
      <c r="A54" s="222">
        <f>$B$10</f>
        <v>23</v>
      </c>
      <c r="B54" s="223">
        <f>G10</f>
        <v>0</v>
      </c>
      <c r="C54" s="223"/>
      <c r="D54" s="224">
        <f>N10</f>
        <v>0</v>
      </c>
      <c r="E54" s="224">
        <f>COUNTIF($C$13:$C$43,"休暇")</f>
        <v>0</v>
      </c>
      <c r="F54" s="225">
        <f>A54-E54</f>
        <v>23</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1.5" hidden="1" outlineLevel="1" thickBot="1">
      <c r="A55" s="229"/>
      <c r="B55" s="229"/>
      <c r="C55" s="229"/>
      <c r="D55" s="230"/>
      <c r="E55" s="230"/>
      <c r="F55" s="230"/>
      <c r="G55" s="230"/>
      <c r="H55" s="230"/>
      <c r="I55" s="230"/>
      <c r="J55" s="230"/>
      <c r="K55" s="219"/>
      <c r="L55" s="231"/>
      <c r="M55" s="232"/>
      <c r="N55" s="229"/>
      <c r="O55" s="229"/>
      <c r="P55" s="229"/>
      <c r="Q55" s="229"/>
    </row>
    <row r="56" spans="1:45" ht="11.5" hidden="1" outlineLevel="1" thickBot="1">
      <c r="A56" s="222">
        <f>A54</f>
        <v>23</v>
      </c>
      <c r="B56" s="223">
        <f>B54</f>
        <v>0</v>
      </c>
      <c r="C56" s="223"/>
      <c r="D56" s="233"/>
      <c r="E56" s="224">
        <f>E54</f>
        <v>0</v>
      </c>
      <c r="F56" s="225">
        <f>A56-E56</f>
        <v>23</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1.5" hidden="1" outlineLevel="1" thickBot="1">
      <c r="A57" s="222">
        <f>A54</f>
        <v>23</v>
      </c>
      <c r="B57" s="223">
        <f>B54</f>
        <v>0</v>
      </c>
      <c r="C57" s="223"/>
      <c r="D57" s="234">
        <f>D54</f>
        <v>0</v>
      </c>
      <c r="E57" s="224">
        <f>E54</f>
        <v>0</v>
      </c>
      <c r="F57" s="225">
        <f>A57-E57</f>
        <v>23</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1.5" hidden="1" outlineLevel="1" thickBot="1">
      <c r="A58" s="222">
        <f>A54</f>
        <v>23</v>
      </c>
      <c r="B58" s="223">
        <f>B54</f>
        <v>0</v>
      </c>
      <c r="C58" s="223"/>
      <c r="D58" s="234">
        <f>D54</f>
        <v>0</v>
      </c>
      <c r="E58" s="224">
        <f>E54</f>
        <v>0</v>
      </c>
      <c r="F58" s="225">
        <f>A58-E58</f>
        <v>23</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1.5"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3.5" hidden="1" outlineLevel="1" thickBot="1">
      <c r="A60" s="222">
        <f>A54</f>
        <v>23</v>
      </c>
      <c r="B60" s="223">
        <f>B54</f>
        <v>0</v>
      </c>
      <c r="C60" s="223"/>
      <c r="D60" s="234"/>
      <c r="E60" s="224">
        <f>E54</f>
        <v>0</v>
      </c>
      <c r="F60" s="225">
        <f>A60-E60</f>
        <v>23</v>
      </c>
      <c r="G60" s="233"/>
      <c r="H60" s="224">
        <f>H54</f>
        <v>0</v>
      </c>
      <c r="I60" s="224">
        <f>I54</f>
        <v>0</v>
      </c>
      <c r="J60" s="224">
        <f>J54</f>
        <v>0</v>
      </c>
      <c r="K60" s="219"/>
      <c r="L60" s="397">
        <f>ROUNDDOWN(IF((A60*B60)&gt;=(H60+J60+I60),(A60*B60),IF((A60*B60)&lt;(H60+J60+I60),(H60+J60+I60))),2)</f>
        <v>0</v>
      </c>
      <c r="M60" s="399"/>
      <c r="N60" s="237" t="s">
        <v>108</v>
      </c>
      <c r="O60" s="228"/>
      <c r="P60" s="228"/>
      <c r="Q60" s="228"/>
    </row>
    <row r="61" spans="1:45" ht="13.5" hidden="1" outlineLevel="1" thickBot="1">
      <c r="A61" s="222">
        <f>A54</f>
        <v>23</v>
      </c>
      <c r="B61" s="223">
        <f>B54</f>
        <v>0</v>
      </c>
      <c r="C61" s="223"/>
      <c r="D61" s="234">
        <f>D54</f>
        <v>0</v>
      </c>
      <c r="E61" s="224">
        <f>E54</f>
        <v>0</v>
      </c>
      <c r="F61" s="225">
        <f>A61-E61</f>
        <v>23</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1.5"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99999999999999" hidden="1" customHeight="1" outlineLevel="1">
      <c r="A93" s="250" t="s">
        <v>56</v>
      </c>
      <c r="B93" s="245" t="s">
        <v>134</v>
      </c>
      <c r="C93" s="246"/>
      <c r="D93" s="247"/>
      <c r="E93" s="247"/>
      <c r="F93" s="247"/>
      <c r="G93" s="247"/>
      <c r="H93" s="247"/>
      <c r="I93" s="247"/>
      <c r="J93" s="248"/>
      <c r="K93" s="248"/>
      <c r="L93" s="248"/>
      <c r="M93" s="248"/>
      <c r="N93" s="248"/>
      <c r="O93" s="248"/>
      <c r="P93" s="248"/>
      <c r="Q93" s="251"/>
    </row>
    <row r="94" spans="1:18" ht="14" hidden="1" outlineLevel="1">
      <c r="A94" s="252"/>
      <c r="B94" s="253" t="str">
        <f>$A$53</f>
        <v>所定労働日数(日/月)</v>
      </c>
      <c r="C94" s="249"/>
      <c r="D94" s="252"/>
      <c r="E94" s="236">
        <f>$A$54</f>
        <v>23</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144</v>
      </c>
      <c r="N94" s="219"/>
      <c r="O94" s="259" t="s">
        <v>146</v>
      </c>
      <c r="P94" s="219"/>
      <c r="Q94" s="260"/>
    </row>
    <row r="95" spans="1:18" ht="14" hidden="1" outlineLevel="1">
      <c r="A95" s="252"/>
      <c r="B95" s="253" t="str">
        <f>$E$53</f>
        <v>休暇日数(日/月)</v>
      </c>
      <c r="C95" s="261"/>
      <c r="D95" s="252"/>
      <c r="E95" s="236">
        <f>$E$54</f>
        <v>0</v>
      </c>
      <c r="F95" s="262">
        <f>$F$54</f>
        <v>23</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99999999999999" hidden="1" customHeight="1" outlineLevel="1">
      <c r="A96" s="252"/>
      <c r="B96" s="266" t="s">
        <v>85</v>
      </c>
      <c r="C96" s="266"/>
      <c r="D96" s="267"/>
      <c r="E96" s="257"/>
      <c r="F96" s="257"/>
      <c r="G96" s="257"/>
      <c r="H96" s="257"/>
      <c r="I96" s="257"/>
      <c r="J96" s="219"/>
      <c r="K96" s="219"/>
      <c r="L96" s="219"/>
      <c r="M96" s="219"/>
      <c r="N96" s="219"/>
      <c r="O96" s="219"/>
      <c r="P96" s="219"/>
      <c r="Q96" s="260"/>
    </row>
    <row r="97" spans="1:104" ht="19.399999999999999" hidden="1" customHeight="1" outlineLevel="1">
      <c r="A97" s="252"/>
      <c r="B97" s="266"/>
      <c r="C97" s="266"/>
      <c r="D97" s="267"/>
      <c r="E97" s="257"/>
      <c r="F97" s="257"/>
      <c r="G97" s="257"/>
      <c r="H97" s="257"/>
      <c r="I97" s="257"/>
      <c r="J97" s="219"/>
      <c r="K97" s="219"/>
      <c r="L97" s="219"/>
      <c r="M97" s="219"/>
      <c r="N97" s="219"/>
      <c r="O97" s="219"/>
      <c r="P97" s="219"/>
      <c r="Q97" s="260"/>
    </row>
    <row r="98" spans="1:104" ht="19.399999999999999" hidden="1" customHeight="1" outlineLevel="1">
      <c r="A98" s="268"/>
      <c r="B98" s="269" t="s">
        <v>146</v>
      </c>
      <c r="C98" s="268"/>
      <c r="D98" s="269"/>
      <c r="E98" s="268"/>
      <c r="F98" s="257"/>
      <c r="G98" s="263"/>
      <c r="H98" s="270" t="s">
        <v>160</v>
      </c>
      <c r="I98" s="263"/>
      <c r="J98" s="271" t="str">
        <f>$H$53</f>
        <v>NEDO事業の従事時間(h/月)</v>
      </c>
      <c r="K98" s="219"/>
      <c r="L98" s="219"/>
      <c r="M98" s="272" t="str">
        <f>$I$53</f>
        <v>他の公的事業従事時間(h/月)</v>
      </c>
      <c r="N98" s="273"/>
      <c r="O98" s="274" t="s">
        <v>145</v>
      </c>
      <c r="P98" s="219"/>
      <c r="Q98" s="260"/>
    </row>
    <row r="99" spans="1:104" s="81" customFormat="1" ht="19.399999999999999"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99999999999999"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99999999999999"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99999999999999"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99999999999999"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99999999999999"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99999999999999"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99999999999999"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99999999999999"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148</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99999999999999"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99999999999999"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99999999999999"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99999999999999"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99999999999999"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99999999999999"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99999999999999"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99999999999999"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99999999999999"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99999999999999"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99999999999999"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99999999999999"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99999999999999"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99999999999999"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99999999999999"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99999999999999"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99999999999999"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4" hidden="1" outlineLevel="1">
      <c r="A125" s="252"/>
      <c r="B125" s="253" t="str">
        <f>$A$53</f>
        <v>所定労働日数(日/月)</v>
      </c>
      <c r="C125" s="249"/>
      <c r="D125" s="252"/>
      <c r="E125" s="236">
        <f>$A$54</f>
        <v>23</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144</v>
      </c>
      <c r="N125" s="219"/>
      <c r="O125" s="268" t="s">
        <v>146</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4" hidden="1" outlineLevel="1">
      <c r="A126" s="252"/>
      <c r="B126" s="267" t="str">
        <f>$E$53</f>
        <v>休暇日数(日/月)</v>
      </c>
      <c r="C126" s="261"/>
      <c r="D126" s="252"/>
      <c r="E126" s="236">
        <f>$E$54</f>
        <v>0</v>
      </c>
      <c r="F126" s="262">
        <f>$F$54</f>
        <v>23</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99999999999999"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99999999999999"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99999999999999" hidden="1" customHeight="1" outlineLevel="1">
      <c r="A129" s="268"/>
      <c r="B129" s="269" t="s">
        <v>146</v>
      </c>
      <c r="C129" s="268"/>
      <c r="D129" s="269"/>
      <c r="E129" s="268"/>
      <c r="F129" s="257"/>
      <c r="G129" s="263"/>
      <c r="H129" s="294" t="s">
        <v>147</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99999999999999"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99999999999999"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99999999999999"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99999999999999"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99999999999999" hidden="1" customHeight="1" outlineLevel="1">
      <c r="A134" s="252"/>
      <c r="B134" s="275"/>
      <c r="C134" s="249"/>
      <c r="D134" s="275"/>
      <c r="E134" s="276"/>
      <c r="F134" s="276"/>
      <c r="G134" s="263"/>
      <c r="H134" s="277"/>
      <c r="I134" s="252"/>
      <c r="J134" s="263"/>
      <c r="K134" s="277"/>
      <c r="L134" s="280" t="s">
        <v>89</v>
      </c>
      <c r="M134" s="278"/>
      <c r="N134" s="261"/>
      <c r="O134" s="261" t="s">
        <v>145</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99999999999999"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99999999999999"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99999999999999"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99999999999999"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99999999999999"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99999999999999"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99999999999999"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99999999999999"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99999999999999"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99999999999999"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99999999999999"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99999999999999"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99999999999999"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99999999999999"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99999999999999"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99999999999999"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99999999999999"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99999999999999"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99999999999999"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99999999999999"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99999999999999"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99999999999999" hidden="1" customHeight="1" outlineLevel="1">
      <c r="A156" s="268"/>
      <c r="B156" s="253" t="str">
        <f>$A$53</f>
        <v>所定労働日数(日/月)</v>
      </c>
      <c r="C156" s="249"/>
      <c r="D156" s="252"/>
      <c r="E156" s="301">
        <f>A54</f>
        <v>23</v>
      </c>
      <c r="F156" s="254" t="str">
        <f>$F$53</f>
        <v>稼働日数(日/月)</v>
      </c>
      <c r="G156" s="255"/>
      <c r="H156" s="271" t="s">
        <v>149</v>
      </c>
      <c r="I156" s="219"/>
      <c r="J156" s="273" t="s">
        <v>150</v>
      </c>
      <c r="K156" s="219"/>
      <c r="L156" s="219"/>
      <c r="M156" s="258" t="s">
        <v>151</v>
      </c>
      <c r="N156" s="219"/>
      <c r="O156" s="259" t="s">
        <v>146</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99999999999999" hidden="1" customHeight="1" outlineLevel="1">
      <c r="A157" s="252"/>
      <c r="B157" s="267" t="str">
        <f>$E$53</f>
        <v>休暇日数(日/月)</v>
      </c>
      <c r="C157" s="261"/>
      <c r="D157" s="252"/>
      <c r="E157" s="301">
        <f>E54</f>
        <v>0</v>
      </c>
      <c r="F157" s="262">
        <f>F54</f>
        <v>23</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99999999999999"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99999999999999"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99999999999999" hidden="1" customHeight="1" outlineLevel="1">
      <c r="A160" s="268"/>
      <c r="B160" s="269" t="s">
        <v>146</v>
      </c>
      <c r="C160" s="268"/>
      <c r="D160" s="269"/>
      <c r="E160" s="268"/>
      <c r="F160" s="257"/>
      <c r="G160" s="263"/>
      <c r="H160" s="294" t="s">
        <v>152</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99999999999999"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99999999999999"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99999999999999" hidden="1" customHeight="1" outlineLevel="1">
      <c r="A163" s="268"/>
      <c r="B163" s="269" t="s">
        <v>53</v>
      </c>
      <c r="C163" s="268"/>
      <c r="D163" s="269"/>
      <c r="E163" s="268"/>
      <c r="F163" s="257"/>
      <c r="G163" s="263"/>
      <c r="H163" s="294" t="s">
        <v>152</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99999999999999"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99999999999999"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99999999999999"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99999999999999"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99999999999999"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99999999999999"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99999999999999" hidden="1" customHeight="1" outlineLevel="1">
      <c r="A170" s="275" t="s">
        <v>64</v>
      </c>
      <c r="B170" s="249"/>
      <c r="C170" s="249"/>
      <c r="D170" s="275"/>
      <c r="E170" s="219"/>
      <c r="F170" s="266"/>
      <c r="G170" s="277"/>
      <c r="H170" s="277"/>
      <c r="I170" s="277"/>
      <c r="J170" s="277"/>
      <c r="K170" s="277"/>
      <c r="L170" s="277"/>
      <c r="M170" s="219"/>
      <c r="N170" s="219"/>
      <c r="O170" s="272" t="s">
        <v>145</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99999999999999"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99999999999999"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99999999999999"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99999999999999"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145</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99999999999999"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99999999999999"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99999999999999"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99999999999999"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145</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99999999999999"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99999999999999"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99999999999999" hidden="1" customHeight="1" outlineLevel="1">
      <c r="A181" s="252"/>
      <c r="B181" s="318" t="s">
        <v>153</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99999999999999"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99999999999999"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99999999999999"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99999999999999"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99999999999999" hidden="1" customHeight="1" outlineLevel="1">
      <c r="A186" s="261" t="s">
        <v>56</v>
      </c>
      <c r="B186" s="273" t="s">
        <v>111</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4"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146</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4" hidden="1" outlineLevel="1">
      <c r="A188" s="252"/>
      <c r="B188" s="267"/>
      <c r="C188" s="236">
        <f>$A$54</f>
        <v>23</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99999999999999"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99999999999999"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99999999999999" hidden="1" customHeight="1" outlineLevel="1">
      <c r="A191" s="268"/>
      <c r="B191" s="269" t="s">
        <v>146</v>
      </c>
      <c r="C191" s="268"/>
      <c r="D191" s="269"/>
      <c r="E191" s="268"/>
      <c r="F191" s="257"/>
      <c r="G191" s="258" t="s">
        <v>154</v>
      </c>
      <c r="H191" s="270"/>
      <c r="I191" s="263"/>
      <c r="J191" s="294" t="str">
        <f>$H$53</f>
        <v>NEDO事業の従事時間(h/月)</v>
      </c>
      <c r="K191" s="219"/>
      <c r="L191" s="219"/>
      <c r="M191" s="294" t="s">
        <v>155</v>
      </c>
      <c r="N191" s="261"/>
      <c r="O191" s="272" t="s">
        <v>156</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99999999999999"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99999999999999"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99999999999999"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99999999999999"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99999999999999"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99999999999999"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99999999999999"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99999999999999"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99999999999999"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99999999999999"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99999999999999"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99999999999999"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99999999999999"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99999999999999"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99999999999999"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99999999999999"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99999999999999"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99999999999999"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99999999999999"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99999999999999"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99999999999999"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99999999999999"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99999999999999"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99999999999999"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99999999999999"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99999999999999" hidden="1" customHeight="1" outlineLevel="1">
      <c r="A217" s="261" t="s">
        <v>56</v>
      </c>
      <c r="B217" s="273" t="s">
        <v>110</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4"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157</v>
      </c>
      <c r="N218" s="219"/>
      <c r="O218" s="324" t="s">
        <v>146</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4" hidden="1" outlineLevel="1">
      <c r="A219" s="252"/>
      <c r="B219" s="267"/>
      <c r="C219" s="236">
        <f>$A$54</f>
        <v>23</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99999999999999"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99999999999999"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99999999999999" hidden="1" customHeight="1" outlineLevel="1">
      <c r="A222" s="268"/>
      <c r="B222" s="269" t="s">
        <v>146</v>
      </c>
      <c r="C222" s="268"/>
      <c r="D222" s="269"/>
      <c r="E222" s="268"/>
      <c r="F222" s="257"/>
      <c r="G222" s="271" t="s">
        <v>158</v>
      </c>
      <c r="H222" s="270"/>
      <c r="I222" s="263"/>
      <c r="J222" s="294" t="str">
        <f>$H$53</f>
        <v>NEDO事業の従事時間(h/月)</v>
      </c>
      <c r="K222" s="219"/>
      <c r="L222" s="219"/>
      <c r="M222" s="294" t="s">
        <v>155</v>
      </c>
      <c r="N222" s="261"/>
      <c r="O222" s="272" t="s">
        <v>156</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99999999999999"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99999999999999"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99999999999999"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99999999999999"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99999999999999"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99999999999999"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99999999999999"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99999999999999"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99999999999999"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99999999999999"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99999999999999"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99999999999999"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99999999999999"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99999999999999"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99999999999999"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99999999999999"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99999999999999"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99999999999999"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99999999999999"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99999999999999"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99999999999999"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99999999999999"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99999999999999"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99999999999999"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99999999999999"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99999999999999" customHeight="1" collapsed="1"/>
  </sheetData>
  <sheetProtection algorithmName="SHA-512" hashValue="Ei5yLb6I0oCuoOZBIYcrL5rIm2+4k1qslkRoQkB9CwymrtSaKQWQ+17Madk0kI9uMpNI313EY9syyBZVOI3NDA==" saltValue="Pl62yytoXQ8PxWxOPQ9+CA=="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3:Q39"/>
    <mergeCell ref="J40: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8"/>
    <mergeCell ref="J19:Q25"/>
    <mergeCell ref="J26:Q32"/>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223" priority="91">
      <formula>OR($C13="休暇",$C13="休日")</formula>
    </cfRule>
  </conditionalFormatting>
  <conditionalFormatting sqref="B13:B43">
    <cfRule type="expression" dxfId="222" priority="89">
      <formula>$B13="日"</formula>
    </cfRule>
    <cfRule type="expression" dxfId="221" priority="90">
      <formula>$B13="土"</formula>
    </cfRule>
  </conditionalFormatting>
  <conditionalFormatting sqref="B64 B68 F68 B71">
    <cfRule type="expression" dxfId="220" priority="35">
      <formula>OR($N$54="管理職",$N$54="裁量労働制",$N$54="固定残業制")</formula>
    </cfRule>
  </conditionalFormatting>
  <conditionalFormatting sqref="B64 B68 F68">
    <cfRule type="expression" dxfId="219" priority="3">
      <formula>OR($N$54="(大学・国研等)管理職",$N$54="(大学・国研等)裁量労働制")</formula>
    </cfRule>
  </conditionalFormatting>
  <conditionalFormatting sqref="B76">
    <cfRule type="expression" dxfId="218" priority="15">
      <formula>OR($N$54="管理職",$N$54="裁量労働制")</formula>
    </cfRule>
  </conditionalFormatting>
  <conditionalFormatting sqref="B77">
    <cfRule type="expression" dxfId="217" priority="29">
      <formula>OR($N$54="管理職",$N$54="裁量労働制")</formula>
    </cfRule>
  </conditionalFormatting>
  <conditionalFormatting sqref="B80">
    <cfRule type="expression" dxfId="216" priority="27">
      <formula>$N$54="固定残業制"</formula>
    </cfRule>
  </conditionalFormatting>
  <conditionalFormatting sqref="B83 B87 B90">
    <cfRule type="expression" dxfId="215" priority="24">
      <formula>$N$54="固定残業制"</formula>
    </cfRule>
  </conditionalFormatting>
  <conditionalFormatting sqref="B84 B88 B91">
    <cfRule type="expression" dxfId="214" priority="21">
      <formula>$N$54="固定残業制"</formula>
    </cfRule>
  </conditionalFormatting>
  <conditionalFormatting sqref="B65:C65 B69:C69 F69 B72:C72 B78:C78">
    <cfRule type="expression" dxfId="213" priority="9">
      <formula>OR($N$54="管理職",$N$54="裁量労働制")</formula>
    </cfRule>
  </conditionalFormatting>
  <conditionalFormatting sqref="B65:C65 B69:C69 F69 B72:C72">
    <cfRule type="expression" dxfId="212" priority="33">
      <formula>OR($N$54="管理職",$N$54="裁量労働制",$N$54="固定残業制")</formula>
    </cfRule>
  </conditionalFormatting>
  <conditionalFormatting sqref="B65:C65 B69:C69 F69">
    <cfRule type="expression" dxfId="211" priority="2">
      <formula>OR($N$54="(大学・国研等)管理職",$N$54="(大学・国研等)裁量労働制")</formula>
    </cfRule>
  </conditionalFormatting>
  <conditionalFormatting sqref="B69:D69">
    <cfRule type="expression" dxfId="210" priority="7">
      <formula>OR($N$54="管理職",$N$54="裁量労働制",$N$54="固定残業制",$N$54="(大学・国研等)管理職",$N$54="(大学・国研等)裁量労働制")</formula>
    </cfRule>
  </conditionalFormatting>
  <conditionalFormatting sqref="C64 F64:O64 C68 G68:O68 C71:N71">
    <cfRule type="expression" dxfId="209" priority="14">
      <formula>OR($N$54="管理職",$N$54="裁量労働制",$N$54="固定残業制")</formula>
    </cfRule>
  </conditionalFormatting>
  <conditionalFormatting sqref="C80:L80">
    <cfRule type="expression" dxfId="208" priority="25">
      <formula>$N$54="固定残業制"</formula>
    </cfRule>
  </conditionalFormatting>
  <conditionalFormatting sqref="C83:L83 C90:N90 C87:E87">
    <cfRule type="expression" dxfId="207" priority="18">
      <formula>$N$54="固定残業制"</formula>
    </cfRule>
  </conditionalFormatting>
  <conditionalFormatting sqref="C84:L84 C88:L88 C91:N91">
    <cfRule type="expression" dxfId="206" priority="19">
      <formula>$N$54="固定残業制"</formula>
    </cfRule>
  </conditionalFormatting>
  <conditionalFormatting sqref="C76:N76">
    <cfRule type="expression" dxfId="205" priority="34">
      <formula>OR($N$54="管理職",$N$54="裁量労働制")</formula>
    </cfRule>
  </conditionalFormatting>
  <conditionalFormatting sqref="C78:N78">
    <cfRule type="expression" dxfId="204" priority="32">
      <formula>OR($N$54="管理職",$N$54="裁量労働制")</formula>
    </cfRule>
  </conditionalFormatting>
  <conditionalFormatting sqref="C64:O64 C68 G68:O68">
    <cfRule type="expression" dxfId="203" priority="12">
      <formula>OR($N$54="管理職",$N$54="裁量労働制",$N$54="固定残業制",$N$54="(大学・国研等)管理職",$N$54="(大学・国研等)裁量労働制")</formula>
    </cfRule>
  </conditionalFormatting>
  <conditionalFormatting sqref="D65">
    <cfRule type="expression" dxfId="202" priority="1">
      <formula>OR($N$54="(大学・国研等)管理職",$N$54="(大学・国研等)裁量労働制")</formula>
    </cfRule>
  </conditionalFormatting>
  <conditionalFormatting sqref="D38:E39">
    <cfRule type="expression" dxfId="201" priority="37">
      <formula>OR($C38="休暇",$C38="休日")</formula>
    </cfRule>
  </conditionalFormatting>
  <conditionalFormatting sqref="D65:O65 C69 G69:O69 C72:N72">
    <cfRule type="expression" dxfId="200" priority="11">
      <formula>OR($N$54="管理職",$N$54="裁量労働制",$N$54="固定残業制")</formula>
    </cfRule>
  </conditionalFormatting>
  <conditionalFormatting sqref="D65:O65 C69 G69:O69">
    <cfRule type="expression" dxfId="199" priority="5">
      <formula>OR($N$54="(大学・国研等)管理職",$N$54="(大学・国研等)裁量労働制")</formula>
    </cfRule>
  </conditionalFormatting>
  <conditionalFormatting sqref="E10:F10">
    <cfRule type="expression" dxfId="198" priority="76">
      <formula>OR(I9="管理職/高プロ",I9="固定残業代有",I9="(大学・国研等)管理職/高プロ")</formula>
    </cfRule>
  </conditionalFormatting>
  <conditionalFormatting sqref="F83:L83 H90:N90">
    <cfRule type="expression" dxfId="197" priority="6">
      <formula>$N$54="固定残業制"</formula>
    </cfRule>
  </conditionalFormatting>
  <conditionalFormatting sqref="F87:L87">
    <cfRule type="expression" dxfId="196" priority="20">
      <formula>$N$54="固定残業制"</formula>
    </cfRule>
  </conditionalFormatting>
  <conditionalFormatting sqref="F77:N77">
    <cfRule type="expression" dxfId="195" priority="16">
      <formula>OR($N$54="管理職",$N$54="裁量労働制")</formula>
    </cfRule>
  </conditionalFormatting>
  <conditionalFormatting sqref="G10">
    <cfRule type="expression" dxfId="194" priority="78">
      <formula>OR($I$9="管理職/高プロ",$I$9="固定残業代有",$I$9="(大学・国研等)管理職/高プロ")</formula>
    </cfRule>
  </conditionalFormatting>
  <conditionalFormatting sqref="H2">
    <cfRule type="expression" dxfId="193" priority="85">
      <formula>COUNTA($F$1)=1</formula>
    </cfRule>
  </conditionalFormatting>
  <conditionalFormatting sqref="H10">
    <cfRule type="expression" dxfId="192" priority="74">
      <formula>OR($I$9="管理職/高プロ",$I$9="裁量",$I$9="固定残業代有",$I$9="(大学・国研等)裁量")</formula>
    </cfRule>
  </conditionalFormatting>
  <conditionalFormatting sqref="I9:J9">
    <cfRule type="expression" dxfId="191" priority="87">
      <formula>COUNTA($F$1)=1</formula>
    </cfRule>
  </conditionalFormatting>
  <conditionalFormatting sqref="I1:M1">
    <cfRule type="expression" dxfId="190" priority="88">
      <formula>$I$1&lt;&gt;"-"</formula>
    </cfRule>
  </conditionalFormatting>
  <conditionalFormatting sqref="J10">
    <cfRule type="expression" dxfId="189" priority="75">
      <formula>OR($I$9="管理職/高プロ",$I$9="裁量",$I$9="固定残業代有",$I$9="(大学・国研等)裁量")</formula>
    </cfRule>
  </conditionalFormatting>
  <conditionalFormatting sqref="K10">
    <cfRule type="expression" dxfId="188" priority="77">
      <formula>OR($I$9="裁量",$I$9="固定残業代有",$I$9="(大学・国研等)裁量")</formula>
    </cfRule>
  </conditionalFormatting>
  <conditionalFormatting sqref="M80">
    <cfRule type="expression" dxfId="187" priority="26">
      <formula>$N$54="固定残業制"</formula>
    </cfRule>
  </conditionalFormatting>
  <conditionalFormatting sqref="M83 M87 O90">
    <cfRule type="expression" dxfId="186" priority="23">
      <formula>$N$54="固定残業制"</formula>
    </cfRule>
  </conditionalFormatting>
  <conditionalFormatting sqref="M84 M88 O91">
    <cfRule type="expression" dxfId="185" priority="22">
      <formula>$N$54="固定残業制"</formula>
    </cfRule>
  </conditionalFormatting>
  <conditionalFormatting sqref="N10">
    <cfRule type="expression" dxfId="184" priority="79">
      <formula>OR($I$9="裁量",$I$9="固定残業代有",$I$9="(大学・国研等)裁量")</formula>
    </cfRule>
  </conditionalFormatting>
  <conditionalFormatting sqref="O10">
    <cfRule type="expression" dxfId="183" priority="80">
      <formula>OR($H$2="あり",$Q$2="あり")</formula>
    </cfRule>
  </conditionalFormatting>
  <conditionalFormatting sqref="O76">
    <cfRule type="expression" dxfId="182" priority="31">
      <formula>OR($N$54="管理職",$N$54="裁量労働制")</formula>
    </cfRule>
  </conditionalFormatting>
  <conditionalFormatting sqref="O77">
    <cfRule type="expression" dxfId="181" priority="10">
      <formula>OR(,$N$54="管理職",$N$54="裁量労働制")</formula>
    </cfRule>
  </conditionalFormatting>
  <conditionalFormatting sqref="O78">
    <cfRule type="expression" dxfId="180" priority="28">
      <formula>OR($N$54="管理職",$N$54="裁量労働制")</formula>
    </cfRule>
  </conditionalFormatting>
  <conditionalFormatting sqref="O80 O84 O88">
    <cfRule type="expression" dxfId="179" priority="17">
      <formula>$N$54="固定残業制"</formula>
    </cfRule>
  </conditionalFormatting>
  <conditionalFormatting sqref="P64 D68 O68:P68">
    <cfRule type="expression" dxfId="178" priority="4">
      <formula>OR($N$54="(大学・国研等)管理職",$N$54="(大学・国研等)裁量労働制")</formula>
    </cfRule>
  </conditionalFormatting>
  <conditionalFormatting sqref="P64 D68 P68 O71">
    <cfRule type="expression" dxfId="177" priority="13">
      <formula>OR($N$54="管理職",$N$54="裁量労働制",$N$54="固定残業制")</formula>
    </cfRule>
  </conditionalFormatting>
  <conditionalFormatting sqref="P65 P69 O72">
    <cfRule type="expression" dxfId="176" priority="8">
      <formula>OR($N$54="管理職",$N$54="裁量労働制",$N$54="固定残業制")</formula>
    </cfRule>
  </conditionalFormatting>
  <conditionalFormatting sqref="P65 P69">
    <cfRule type="expression" dxfId="175" priority="30">
      <formula>OR($N$54="管理職",$N$54="裁量労働制",$N$54="(大学・国研等)管理職",$N$54="(大学・国研等)裁量労働制")</formula>
    </cfRule>
  </conditionalFormatting>
  <conditionalFormatting sqref="Q2">
    <cfRule type="expression" dxfId="174" priority="86">
      <formula>COUNTA($F$1)=1</formula>
    </cfRule>
  </conditionalFormatting>
  <conditionalFormatting sqref="Q10">
    <cfRule type="expression" dxfId="173" priority="81">
      <formula>OR($H$2="あり",$Q$2="あり")</formula>
    </cfRule>
  </conditionalFormatting>
  <conditionalFormatting sqref="AI1">
    <cfRule type="expression" dxfId="169" priority="92">
      <formula>COUNTIF(AI2:AI26,"○")=COUNTA($AH$2:$AH$26)</formula>
    </cfRule>
  </conditionalFormatting>
  <dataValidations count="8">
    <dataValidation type="custom" allowBlank="1" showInputMessage="1" showErrorMessage="1" sqref="I20" xr:uid="{89B10444-62E8-4E05-BBB6-7C40E8E90DA1}">
      <formula1>IF($C20="休日",I20="",I20&gt;"*")</formula1>
    </dataValidation>
    <dataValidation type="list" allowBlank="1" showInputMessage="1" showErrorMessage="1" sqref="H2 Q2" xr:uid="{096926FE-24B6-45E6-9552-9550471CB3A3}">
      <formula1>"あり,なし"</formula1>
    </dataValidation>
    <dataValidation type="list" allowBlank="1" showInputMessage="1" showErrorMessage="1" sqref="F1:H1" xr:uid="{1E5574DA-C2DF-4A00-981F-6941BCFF9D82}">
      <formula1>"委託業務従事日誌,補助事業従事日誌"</formula1>
    </dataValidation>
    <dataValidation type="time" operator="greaterThan" allowBlank="1" showInputMessage="1" showErrorMessage="1" errorTitle="時刻を入力して下さい。" error="0:01以上の時刻を入力して下さい。" sqref="G13:G43 E13:E43" xr:uid="{4CAC9B8A-27D0-4518-9FCB-4ACEAE7EA5D4}">
      <formula1>0</formula1>
    </dataValidation>
    <dataValidation type="time" allowBlank="1" showInputMessage="1" showErrorMessage="1" errorTitle="時刻を入力してください。" error="0:00から23:59までの時刻が入力できます。" sqref="H13:H43 F13:F43 D13:D43" xr:uid="{16E7CF92-8969-4EB4-BA41-61100AAA868E}">
      <formula1>0</formula1>
      <formula2>0.999988425925926</formula2>
    </dataValidation>
    <dataValidation type="list" allowBlank="1" showInputMessage="1" showErrorMessage="1" sqref="N55:P55" xr:uid="{9BA6F3FE-EF60-4C36-956D-65DA181A7FA2}">
      <formula1>"管理職,裁量労働制,固定残業制,一般従業員,エフォート"</formula1>
    </dataValidation>
    <dataValidation type="list" imeMode="on" allowBlank="1" sqref="I9:J9" xr:uid="{C183BF47-15F1-45D8-ABB4-CC0114E802A2}">
      <formula1>"通常勤務,管理職/高プロ,裁量,固定残業代有,出向,(大学・国研等)管理職/高プロ,(大学・国研等)裁量,その他"</formula1>
    </dataValidation>
    <dataValidation type="list" allowBlank="1" showInputMessage="1" showErrorMessage="1" sqref="C13:C43" xr:uid="{434AA252-DC4C-4D3C-9373-2D1412863EFD}">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3B882A84-D305-4DD1-9165-4FAC2D19961B}">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0E989EF4-A604-4ACE-ABFD-73A59102F3BB}">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604E1AC5-A063-44C4-9B48-4E83DD6D1890}">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F257223A-76CF-460D-985C-926230C93DDD}">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（週単位）週報202504</vt:lpstr>
      <vt:lpstr>（週単位）週報202505</vt:lpstr>
      <vt:lpstr>（週単位）週報202506</vt:lpstr>
      <vt:lpstr>（週単位）週報202507</vt:lpstr>
      <vt:lpstr>（週単位）週報202508</vt:lpstr>
      <vt:lpstr>（週単位）週報202509</vt:lpstr>
      <vt:lpstr>（週単位）週報202510</vt:lpstr>
      <vt:lpstr>（週単位）週報202511</vt:lpstr>
      <vt:lpstr>（週単位）週報202512</vt:lpstr>
      <vt:lpstr>（週単位）週報202601</vt:lpstr>
      <vt:lpstr>（週単位）週報202602</vt:lpstr>
      <vt:lpstr>（週単位）週報202603</vt:lpstr>
      <vt:lpstr>'（週単位）週報202504'!Print_Area</vt:lpstr>
      <vt:lpstr>'（週単位）週報202505'!Print_Area</vt:lpstr>
      <vt:lpstr>'（週単位）週報202506'!Print_Area</vt:lpstr>
      <vt:lpstr>'（週単位）週報202507'!Print_Area</vt:lpstr>
      <vt:lpstr>'（週単位）週報202508'!Print_Area</vt:lpstr>
      <vt:lpstr>'（週単位）週報202509'!Print_Area</vt:lpstr>
      <vt:lpstr>'（週単位）週報202510'!Print_Area</vt:lpstr>
      <vt:lpstr>'（週単位）週報202511'!Print_Area</vt:lpstr>
      <vt:lpstr>'（週単位）週報202512'!Print_Area</vt:lpstr>
      <vt:lpstr>'（週単位）週報202601'!Print_Area</vt:lpstr>
      <vt:lpstr>'（週単位）週報202602'!Print_Area</vt:lpstr>
      <vt:lpstr>'（週単位）週報202603'!Print_Area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