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codeName="ThisWorkbook" defaultThemeVersion="124226"/>
  <xr:revisionPtr revIDLastSave="0" documentId="13_ncr:1_{EB43BF1E-7835-49AD-A735-46124C7CA562}" xr6:coauthVersionLast="47" xr6:coauthVersionMax="47" xr10:uidLastSave="{00000000-0000-0000-0000-000000000000}"/>
  <bookViews>
    <workbookView xWindow="-120" yWindow="-120" windowWidth="29040" windowHeight="15840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<sst xmlns="http://schemas.openxmlformats.org/spreadsheetml/2006/main" count="476" uniqueCount="215">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</sst>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7" xfId="1" applyFont="1" applyBorder="1" applyAlignment="1">
      <alignment horizontal="righ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="85" zoomScaleNormal="85" workbookViewId="0"/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/>
    </row>
    <row r="2" spans="1:12" ht="19.5" x14ac:dyDescent="0.15">
      <c r="A2" s="137" t="s">
        <v>106</v>
      </c>
      <c r="B2" s="137"/>
      <c r="C2" s="137"/>
      <c r="D2" s="137"/>
      <c r="E2" s="137"/>
      <c r="F2" s="137"/>
    </row>
    <row r="3" spans="1:12" ht="18.75" customHeight="1" x14ac:dyDescent="0.15"/>
    <row r="4" spans="1:12" s="8" customFormat="1" ht="18.75" customHeight="1" x14ac:dyDescent="0.15">
      <c r="A4" s="7" t="s">
        <v>80</v>
      </c>
      <c r="B4" s="7"/>
    </row>
    <row r="5" spans="1:12" s="8" customFormat="1" ht="18.75" customHeight="1" x14ac:dyDescent="0.15">
      <c r="A5" s="7" t="s">
        <v>123</v>
      </c>
      <c r="B5" s="7"/>
    </row>
    <row r="6" spans="1:12" s="8" customFormat="1" ht="18.75" customHeight="1" x14ac:dyDescent="0.15">
      <c r="A6" s="7"/>
      <c r="B6" s="7"/>
      <c r="D6" s="140" t="s">
        <v>118</v>
      </c>
      <c r="E6" s="140"/>
      <c r="F6" s="140"/>
    </row>
    <row r="7" spans="1:12" s="8" customFormat="1" ht="27" customHeight="1" x14ac:dyDescent="0.15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15">
      <c r="A8" s="138" t="s">
        <v>75</v>
      </c>
      <c r="B8" s="139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15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15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15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15">
      <c r="A12" s="138" t="s">
        <v>214</v>
      </c>
      <c r="B12" s="139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15">
      <c r="A13" s="138" t="s">
        <v>10</v>
      </c>
      <c r="B13" s="139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15">
      <c r="A14" s="138" t="s">
        <v>78</v>
      </c>
      <c r="B14" s="139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15">
      <c r="A15" s="138" t="s">
        <v>79</v>
      </c>
      <c r="B15" s="139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15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15"/>
    <row r="18" spans="1:12" ht="27" customHeight="1" x14ac:dyDescent="0.15">
      <c r="A18" s="1" t="s">
        <v>121</v>
      </c>
    </row>
    <row r="19" spans="1:12" ht="27" customHeight="1" x14ac:dyDescent="0.15">
      <c r="A19" s="141" t="s">
        <v>212</v>
      </c>
      <c r="B19" s="142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15">
      <c r="A20" s="143" t="s">
        <v>119</v>
      </c>
      <c r="B20" s="144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15">
      <c r="A21" s="145" t="s">
        <v>124</v>
      </c>
      <c r="B21" s="146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15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15">
      <c r="A23" s="141" t="s">
        <v>213</v>
      </c>
      <c r="B23" s="142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15">
      <c r="A24" s="143" t="s">
        <v>120</v>
      </c>
      <c r="B24" s="144"/>
      <c r="C24" s="49">
        <f>SUM(D24:F24)</f>
        <v>0</v>
      </c>
      <c r="D24" s="72"/>
      <c r="E24" s="72"/>
      <c r="F24" s="72"/>
    </row>
    <row r="25" spans="1:12" ht="27" customHeight="1" x14ac:dyDescent="0.15">
      <c r="A25" s="145" t="s">
        <v>125</v>
      </c>
      <c r="B25" s="146"/>
      <c r="C25" s="50">
        <f>SUM(D25:F25)</f>
        <v>0</v>
      </c>
      <c r="D25" s="73"/>
      <c r="E25" s="73"/>
      <c r="F25" s="73"/>
    </row>
  </sheetData>
  <mergeCells count="13">
    <mergeCell ref="A15:B15"/>
    <mergeCell ref="A23:B23"/>
    <mergeCell ref="A24:B24"/>
    <mergeCell ref="A25:B25"/>
    <mergeCell ref="A19:B19"/>
    <mergeCell ref="A20:B20"/>
    <mergeCell ref="A21:B21"/>
    <mergeCell ref="A2:F2"/>
    <mergeCell ref="A8:B8"/>
    <mergeCell ref="A14:B14"/>
    <mergeCell ref="A12:B12"/>
    <mergeCell ref="A13:B13"/>
    <mergeCell ref="D6:F6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/>
    </row>
    <row r="2" spans="1:12" ht="19.5" customHeight="1" x14ac:dyDescent="0.15">
      <c r="A2" s="147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15">
      <c r="B3" s="200"/>
      <c r="C3" s="200"/>
      <c r="D3" s="200"/>
      <c r="E3" s="200"/>
      <c r="F3" s="200"/>
      <c r="G3" s="200"/>
      <c r="H3" s="200"/>
      <c r="J3" s="201"/>
      <c r="K3" s="201"/>
      <c r="L3" s="201"/>
    </row>
    <row r="4" spans="1:12" s="18" customFormat="1" ht="18" customHeight="1" thickBot="1" x14ac:dyDescent="0.2">
      <c r="A4" s="166" t="s">
        <v>204</v>
      </c>
      <c r="B4" s="166"/>
      <c r="C4" s="166"/>
      <c r="D4" s="166"/>
      <c r="E4" s="166"/>
      <c r="F4" s="166"/>
      <c r="G4" s="166"/>
      <c r="H4" s="166"/>
      <c r="I4" s="166"/>
      <c r="J4" s="166"/>
      <c r="K4" s="155"/>
      <c r="L4" s="155"/>
    </row>
    <row r="5" spans="1:12" s="18" customFormat="1" ht="13.5" x14ac:dyDescent="0.15">
      <c r="A5" s="161" t="s">
        <v>96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65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.5" x14ac:dyDescent="0.15">
      <c r="A13" s="22" t="s">
        <v>66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.5" x14ac:dyDescent="0.15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.5" x14ac:dyDescent="0.15">
      <c r="A24" s="22" t="s">
        <v>210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67</v>
      </c>
      <c r="B27" s="18" t="s">
        <v>211</v>
      </c>
      <c r="D27" s="24"/>
      <c r="I27" s="25" t="s">
        <v>50</v>
      </c>
      <c r="J27" s="24"/>
      <c r="K27" s="57"/>
      <c r="L27" s="58"/>
    </row>
    <row r="28" spans="1:12" s="18" customFormat="1" ht="13.5" x14ac:dyDescent="0.15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.5" x14ac:dyDescent="0.15">
      <c r="A29" s="22" t="s">
        <v>69</v>
      </c>
      <c r="B29" s="18" t="s">
        <v>131</v>
      </c>
      <c r="D29" s="24"/>
      <c r="I29" s="25" t="s">
        <v>50</v>
      </c>
      <c r="J29" s="24"/>
      <c r="K29" s="57"/>
      <c r="L29" s="58"/>
    </row>
    <row r="30" spans="1:12" s="18" customFormat="1" ht="13.5" x14ac:dyDescent="0.15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.5" x14ac:dyDescent="0.15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.5" x14ac:dyDescent="0.15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.5" x14ac:dyDescent="0.15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52" t="s">
        <v>209</v>
      </c>
      <c r="B36" s="153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208" t="s">
        <v>88</v>
      </c>
      <c r="B37" s="209"/>
      <c r="C37" s="209"/>
      <c r="D37" s="209"/>
      <c r="E37" s="209"/>
      <c r="F37" s="209"/>
      <c r="G37" s="209"/>
      <c r="H37" s="209"/>
      <c r="I37" s="209"/>
      <c r="J37" s="210"/>
      <c r="K37" s="65"/>
      <c r="L37" s="66">
        <f>L6+L36</f>
        <v>0</v>
      </c>
    </row>
    <row r="38" spans="1:12" s="18" customFormat="1" ht="13.5" x14ac:dyDescent="0.15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206">
        <f>L37*1000</f>
        <v>0</v>
      </c>
      <c r="L38" s="207"/>
    </row>
    <row r="39" spans="1:12" s="18" customFormat="1" ht="13.5" x14ac:dyDescent="0.15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11">
        <f>ROUNDDOWN(L37*1000*(0.1/1.1),0)</f>
        <v>0</v>
      </c>
      <c r="L39" s="212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1" t="s">
        <v>95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 t="s">
        <v>91</v>
      </c>
      <c r="L41" s="161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198">
        <f>SUM(K43:K47)</f>
        <v>0</v>
      </c>
      <c r="L42" s="199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.5" x14ac:dyDescent="0.15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202">
        <f>ROUNDDOWN(K42*(0.1/1.1),0)</f>
        <v>0</v>
      </c>
      <c r="L49" s="203"/>
    </row>
    <row r="50" spans="1:12" s="18" customFormat="1" ht="13.5" x14ac:dyDescent="0.15">
      <c r="K50" s="45"/>
      <c r="L50" s="45"/>
    </row>
    <row r="51" spans="1:12" s="18" customFormat="1" ht="13.5" x14ac:dyDescent="0.15">
      <c r="A51" s="162" t="s">
        <v>109</v>
      </c>
      <c r="B51" s="196"/>
      <c r="C51" s="196"/>
      <c r="D51" s="196"/>
      <c r="E51" s="196"/>
      <c r="F51" s="196"/>
      <c r="G51" s="196"/>
      <c r="H51" s="196"/>
      <c r="I51" s="196"/>
      <c r="J51" s="197"/>
      <c r="K51" s="204">
        <f>K38+K42</f>
        <v>0</v>
      </c>
      <c r="L51" s="205"/>
    </row>
    <row r="52" spans="1:12" s="18" customFormat="1" ht="13.5" x14ac:dyDescent="0.15">
      <c r="A52" s="162" t="s">
        <v>111</v>
      </c>
      <c r="B52" s="196"/>
      <c r="C52" s="196"/>
      <c r="D52" s="196"/>
      <c r="E52" s="196"/>
      <c r="F52" s="196"/>
      <c r="G52" s="196"/>
      <c r="H52" s="196"/>
      <c r="I52" s="196"/>
      <c r="J52" s="197"/>
      <c r="K52" s="202">
        <f>K39+K49</f>
        <v>0</v>
      </c>
      <c r="L52" s="203"/>
    </row>
    <row r="53" spans="1:12" ht="3.75" customHeight="1" x14ac:dyDescent="0.15"/>
  </sheetData>
  <mergeCells count="18"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37" t="s">
        <v>184</v>
      </c>
      <c r="B2" s="137"/>
      <c r="C2" s="137"/>
      <c r="D2" s="137"/>
      <c r="E2" s="137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3" t="s">
        <v>133</v>
      </c>
      <c r="B29" s="24"/>
      <c r="C29" s="24"/>
      <c r="D29" s="24"/>
      <c r="E29" s="24"/>
    </row>
    <row r="32" spans="1:5" x14ac:dyDescent="0.15">
      <c r="A32" s="16" t="s">
        <v>100</v>
      </c>
      <c r="B32" s="3"/>
      <c r="C32" s="3"/>
      <c r="D32" s="3"/>
      <c r="E32" s="3"/>
    </row>
    <row r="34" spans="1:1" x14ac:dyDescent="0.15">
      <c r="A34" s="17" t="s">
        <v>190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186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201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3" t="s">
        <v>133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185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3" t="s">
        <v>133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37" t="s">
        <v>188</v>
      </c>
      <c r="B2" s="137"/>
      <c r="C2" s="137"/>
      <c r="D2" s="137"/>
      <c r="E2" s="137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100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132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196</v>
      </c>
    </row>
    <row r="30" spans="1:5" x14ac:dyDescent="0.15">
      <c r="A30" s="17" t="s">
        <v>192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189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191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6" t="s">
        <v>195</v>
      </c>
    </row>
    <row r="22" spans="1:5" x14ac:dyDescent="0.15">
      <c r="A22" s="17" t="s">
        <v>194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187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16" t="s">
        <v>100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126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2" t="s">
        <v>127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193</v>
      </c>
    </row>
    <row r="22" spans="1:5" x14ac:dyDescent="0.15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/>
    </row>
    <row r="2" spans="1:12" ht="19.5" customHeight="1" x14ac:dyDescent="0.15">
      <c r="A2" s="147" t="s">
        <v>183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59"/>
      <c r="C3" s="159"/>
      <c r="D3" s="159"/>
      <c r="E3" s="159"/>
      <c r="F3" s="159"/>
      <c r="G3" s="159"/>
      <c r="H3" s="159"/>
      <c r="I3" s="159"/>
      <c r="J3" s="160"/>
      <c r="K3" s="160"/>
      <c r="L3" s="160"/>
    </row>
    <row r="4" spans="1:12" s="18" customFormat="1" ht="19.5" customHeight="1" thickBot="1" x14ac:dyDescent="0.2">
      <c r="A4" s="166" t="s">
        <v>205</v>
      </c>
      <c r="B4" s="166"/>
      <c r="D4" s="8"/>
      <c r="J4" s="8"/>
    </row>
    <row r="5" spans="1:12" s="18" customFormat="1" ht="13.5" x14ac:dyDescent="0.15">
      <c r="A5" s="161" t="s">
        <v>104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54" t="s">
        <v>14</v>
      </c>
      <c r="B10" s="155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.5" x14ac:dyDescent="0.15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.5" x14ac:dyDescent="0.15">
      <c r="A32" s="22" t="s">
        <v>210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211</v>
      </c>
      <c r="D34" s="24"/>
      <c r="I34" s="25" t="s">
        <v>50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.5" x14ac:dyDescent="0.15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.5" x14ac:dyDescent="0.15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.5" x14ac:dyDescent="0.15">
      <c r="A40" s="152" t="s">
        <v>55</v>
      </c>
      <c r="B40" s="153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48">
        <f>L41*1000</f>
        <v>0</v>
      </c>
      <c r="L42" s="149"/>
    </row>
    <row r="43" spans="1:13" s="16" customFormat="1" ht="13.5" x14ac:dyDescent="0.15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.5" x14ac:dyDescent="0.15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65" t="s">
        <v>104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 t="s">
        <v>91</v>
      </c>
      <c r="L46" s="165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67">
        <f>SUM(K48:K52)</f>
        <v>0</v>
      </c>
      <c r="L47" s="168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.5" x14ac:dyDescent="0.15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.5" x14ac:dyDescent="0.15">
      <c r="D56" s="96"/>
      <c r="J56" s="96"/>
    </row>
    <row r="57" spans="1:13" s="16" customFormat="1" ht="13.5" x14ac:dyDescent="0.15">
      <c r="A57" s="156" t="s">
        <v>116</v>
      </c>
      <c r="B57" s="157"/>
      <c r="C57" s="157"/>
      <c r="D57" s="157"/>
      <c r="E57" s="157"/>
      <c r="F57" s="157"/>
      <c r="G57" s="157"/>
      <c r="H57" s="157"/>
      <c r="I57" s="157"/>
      <c r="J57" s="158"/>
      <c r="K57" s="170">
        <f>ROUNDDOWN(K42+K47,0)</f>
        <v>0</v>
      </c>
      <c r="L57" s="171"/>
    </row>
    <row r="58" spans="1:13" s="16" customFormat="1" ht="13.5" x14ac:dyDescent="0.15">
      <c r="A58" s="156" t="s">
        <v>117</v>
      </c>
      <c r="B58" s="157"/>
      <c r="C58" s="157"/>
      <c r="D58" s="157"/>
      <c r="E58" s="157"/>
      <c r="F58" s="157"/>
      <c r="G58" s="157"/>
      <c r="H58" s="157"/>
      <c r="I58" s="157"/>
      <c r="J58" s="158"/>
      <c r="K58" s="150">
        <f>K43+K54</f>
        <v>0</v>
      </c>
      <c r="L58" s="151"/>
    </row>
    <row r="59" spans="1:13" s="16" customFormat="1" ht="13.5" x14ac:dyDescent="0.15">
      <c r="A59" s="156" t="s">
        <v>105</v>
      </c>
      <c r="B59" s="157"/>
      <c r="C59" s="157"/>
      <c r="D59" s="157"/>
      <c r="E59" s="157"/>
      <c r="F59" s="157"/>
      <c r="G59" s="157"/>
      <c r="H59" s="157"/>
      <c r="I59" s="157"/>
      <c r="J59" s="158"/>
      <c r="K59" s="150">
        <f>K57+K58</f>
        <v>0</v>
      </c>
      <c r="L59" s="151"/>
    </row>
    <row r="60" spans="1:13" ht="18" customHeight="1" x14ac:dyDescent="0.15"/>
    <row r="61" spans="1:13" ht="19.5" customHeight="1" x14ac:dyDescent="0.15">
      <c r="A61" s="172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</row>
    <row r="62" spans="1:13" ht="57.75" customHeight="1" x14ac:dyDescent="0.15">
      <c r="A62" s="169" t="s">
        <v>206</v>
      </c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</row>
  </sheetData>
  <mergeCells count="24">
    <mergeCell ref="A62:L62"/>
    <mergeCell ref="K46:L46"/>
    <mergeCell ref="K54:L54"/>
    <mergeCell ref="K55:L55"/>
    <mergeCell ref="K57:L57"/>
    <mergeCell ref="A61:L61"/>
    <mergeCell ref="A59:J59"/>
    <mergeCell ref="K58:L58"/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/>
    </row>
    <row r="2" spans="1:12" ht="19.5" customHeight="1" x14ac:dyDescent="0.15">
      <c r="A2" s="179" t="s">
        <v>198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s="112" customFormat="1" ht="16.5" customHeight="1" x14ac:dyDescent="0.15">
      <c r="B3" s="180"/>
      <c r="C3" s="180"/>
      <c r="D3" s="180"/>
      <c r="E3" s="180"/>
      <c r="F3" s="180"/>
      <c r="G3" s="180"/>
      <c r="H3" s="180"/>
      <c r="J3" s="181"/>
      <c r="K3" s="181"/>
      <c r="L3" s="181"/>
    </row>
    <row r="4" spans="1:12" s="112" customFormat="1" ht="18" customHeight="1" thickBot="1" x14ac:dyDescent="0.2">
      <c r="A4" s="182" t="s">
        <v>203</v>
      </c>
      <c r="B4" s="182"/>
      <c r="C4" s="182"/>
      <c r="D4" s="182"/>
      <c r="E4" s="182"/>
      <c r="F4" s="182"/>
      <c r="G4" s="182"/>
      <c r="H4" s="182"/>
      <c r="I4" s="182"/>
      <c r="J4" s="182"/>
      <c r="K4" s="183"/>
      <c r="L4" s="183"/>
    </row>
    <row r="5" spans="1:12" s="112" customFormat="1" ht="18" customHeight="1" x14ac:dyDescent="0.15">
      <c r="A5" s="184" t="s">
        <v>176</v>
      </c>
      <c r="B5" s="185"/>
      <c r="C5" s="185"/>
      <c r="D5" s="185"/>
      <c r="E5" s="185"/>
      <c r="F5" s="185"/>
      <c r="G5" s="185"/>
      <c r="H5" s="185"/>
      <c r="I5" s="185"/>
      <c r="J5" s="186"/>
      <c r="K5" s="187" t="s">
        <v>175</v>
      </c>
      <c r="L5" s="188"/>
    </row>
    <row r="6" spans="1:12" s="112" customFormat="1" ht="18" customHeight="1" x14ac:dyDescent="0.15">
      <c r="A6" s="135" t="s">
        <v>174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173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172</v>
      </c>
      <c r="D8" s="113"/>
      <c r="I8" s="126" t="s">
        <v>138</v>
      </c>
      <c r="J8" s="113"/>
      <c r="K8" s="125"/>
      <c r="L8" s="124"/>
    </row>
    <row r="9" spans="1:12" s="112" customFormat="1" ht="18" customHeight="1" x14ac:dyDescent="0.15">
      <c r="A9" s="127"/>
      <c r="B9" s="112" t="s">
        <v>171</v>
      </c>
      <c r="D9" s="113"/>
      <c r="I9" s="126" t="s">
        <v>138</v>
      </c>
      <c r="J9" s="113"/>
      <c r="K9" s="125"/>
      <c r="L9" s="124"/>
    </row>
    <row r="10" spans="1:12" s="112" customFormat="1" ht="18" customHeight="1" x14ac:dyDescent="0.15">
      <c r="A10" s="127"/>
      <c r="B10" s="112" t="s">
        <v>170</v>
      </c>
      <c r="D10" s="113"/>
      <c r="I10" s="126" t="s">
        <v>138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169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168</v>
      </c>
      <c r="D13" s="113"/>
      <c r="I13" s="126" t="s">
        <v>138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167</v>
      </c>
      <c r="D14" s="113"/>
      <c r="I14" s="126" t="s">
        <v>138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166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165</v>
      </c>
      <c r="C17" s="112" t="s">
        <v>143</v>
      </c>
      <c r="D17" s="113"/>
      <c r="E17" s="112" t="s">
        <v>141</v>
      </c>
      <c r="F17" s="112" t="s">
        <v>140</v>
      </c>
      <c r="H17" s="112" t="s">
        <v>142</v>
      </c>
      <c r="I17" s="126" t="s">
        <v>158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164</v>
      </c>
      <c r="C18" s="112" t="s">
        <v>143</v>
      </c>
      <c r="D18" s="113"/>
      <c r="E18" s="112" t="s">
        <v>141</v>
      </c>
      <c r="F18" s="112" t="s">
        <v>140</v>
      </c>
      <c r="H18" s="112" t="s">
        <v>163</v>
      </c>
      <c r="I18" s="126" t="s">
        <v>158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162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161</v>
      </c>
      <c r="D21" s="113"/>
      <c r="I21" s="126" t="s">
        <v>158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160</v>
      </c>
      <c r="D22" s="113"/>
      <c r="I22" s="126" t="s">
        <v>158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159</v>
      </c>
      <c r="D23" s="113"/>
      <c r="I23" s="126" t="s">
        <v>158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157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156</v>
      </c>
      <c r="B26" s="112" t="s">
        <v>153</v>
      </c>
      <c r="D26" s="113"/>
      <c r="I26" s="126" t="s">
        <v>138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155</v>
      </c>
      <c r="D27" s="113"/>
      <c r="I27" s="126" t="s">
        <v>138</v>
      </c>
      <c r="J27" s="113"/>
      <c r="K27" s="125"/>
      <c r="L27" s="124"/>
    </row>
    <row r="28" spans="1:12" s="112" customFormat="1" ht="18" customHeight="1" x14ac:dyDescent="0.15">
      <c r="A28" s="127" t="s">
        <v>154</v>
      </c>
      <c r="B28" s="112" t="s">
        <v>153</v>
      </c>
      <c r="D28" s="113"/>
      <c r="I28" s="126" t="s">
        <v>138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152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151</v>
      </c>
      <c r="B31" s="112" t="s">
        <v>150</v>
      </c>
      <c r="D31" s="113"/>
      <c r="I31" s="126" t="s">
        <v>138</v>
      </c>
      <c r="J31" s="113"/>
      <c r="K31" s="125"/>
      <c r="L31" s="124"/>
    </row>
    <row r="32" spans="1:12" s="112" customFormat="1" ht="18" customHeight="1" x14ac:dyDescent="0.15">
      <c r="A32" s="127" t="s">
        <v>149</v>
      </c>
      <c r="B32" s="112" t="s">
        <v>148</v>
      </c>
      <c r="D32" s="113"/>
      <c r="I32" s="126" t="s">
        <v>138</v>
      </c>
      <c r="J32" s="113"/>
      <c r="K32" s="125"/>
      <c r="L32" s="124"/>
    </row>
    <row r="33" spans="1:12" s="112" customFormat="1" ht="18" customHeight="1" x14ac:dyDescent="0.15">
      <c r="A33" s="127" t="s">
        <v>147</v>
      </c>
      <c r="B33" s="112" t="s">
        <v>146</v>
      </c>
      <c r="D33" s="113"/>
      <c r="I33" s="126" t="s">
        <v>138</v>
      </c>
      <c r="J33" s="113"/>
      <c r="K33" s="125"/>
      <c r="L33" s="124"/>
    </row>
    <row r="34" spans="1:12" s="112" customFormat="1" ht="18" customHeight="1" x14ac:dyDescent="0.15">
      <c r="A34" s="127" t="s">
        <v>145</v>
      </c>
      <c r="B34" s="112" t="s">
        <v>144</v>
      </c>
      <c r="C34" s="112" t="s">
        <v>143</v>
      </c>
      <c r="D34" s="113"/>
      <c r="E34" s="112" t="s">
        <v>141</v>
      </c>
      <c r="F34" s="112" t="s">
        <v>140</v>
      </c>
      <c r="H34" s="112" t="s">
        <v>142</v>
      </c>
      <c r="I34" s="126" t="s">
        <v>138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89" t="s">
        <v>208</v>
      </c>
      <c r="B36" s="190"/>
      <c r="C36" s="123"/>
      <c r="D36" s="121">
        <f>SUM(L6)*1000</f>
        <v>0</v>
      </c>
      <c r="E36" s="123" t="s">
        <v>141</v>
      </c>
      <c r="F36" s="123" t="s">
        <v>140</v>
      </c>
      <c r="G36" s="123">
        <v>30</v>
      </c>
      <c r="H36" s="123" t="s">
        <v>139</v>
      </c>
      <c r="I36" s="122" t="s">
        <v>138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91" t="s">
        <v>137</v>
      </c>
      <c r="B37" s="192"/>
      <c r="C37" s="192"/>
      <c r="D37" s="192"/>
      <c r="E37" s="192"/>
      <c r="F37" s="192"/>
      <c r="G37" s="192"/>
      <c r="H37" s="192"/>
      <c r="I37" s="192"/>
      <c r="J37" s="193"/>
      <c r="K37" s="173">
        <f>L6+L36</f>
        <v>0</v>
      </c>
      <c r="L37" s="174"/>
    </row>
    <row r="38" spans="1:12" s="115" customFormat="1" ht="18" customHeight="1" x14ac:dyDescent="0.15">
      <c r="A38" s="118" t="s">
        <v>136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4">
        <f>K37*1000</f>
        <v>0</v>
      </c>
      <c r="L38" s="195"/>
    </row>
    <row r="39" spans="1:12" s="115" customFormat="1" ht="18" customHeight="1" x14ac:dyDescent="0.15">
      <c r="A39" s="175" t="s">
        <v>135</v>
      </c>
      <c r="B39" s="176"/>
      <c r="C39" s="117"/>
      <c r="D39" s="117"/>
      <c r="E39" s="117"/>
      <c r="F39" s="117"/>
      <c r="G39" s="117"/>
      <c r="H39" s="117"/>
      <c r="I39" s="117"/>
      <c r="J39" s="116"/>
      <c r="K39" s="177">
        <f>K37*1000*0.1</f>
        <v>0</v>
      </c>
      <c r="L39" s="178"/>
    </row>
    <row r="40" spans="1:12" s="115" customFormat="1" ht="18" customHeight="1" x14ac:dyDescent="0.15">
      <c r="A40" s="118" t="s">
        <v>134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7">
        <f>K37*1000+K39</f>
        <v>0</v>
      </c>
      <c r="L40" s="178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65" t="s">
        <v>104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 t="s">
        <v>91</v>
      </c>
      <c r="L42" s="165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67">
        <f>SUM(K44:K47)</f>
        <v>0</v>
      </c>
      <c r="L43" s="168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15">
      <c r="A50" s="79" t="s">
        <v>207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6" t="s">
        <v>202</v>
      </c>
      <c r="B52" s="157"/>
      <c r="C52" s="157"/>
      <c r="D52" s="157"/>
      <c r="E52" s="157"/>
      <c r="F52" s="157"/>
      <c r="G52" s="157"/>
      <c r="H52" s="157"/>
      <c r="I52" s="157"/>
      <c r="J52" s="158"/>
      <c r="K52" s="170">
        <f>ROUNDDOWN(K38+K43,0)</f>
        <v>0</v>
      </c>
      <c r="L52" s="171"/>
    </row>
    <row r="53" spans="1:12" s="112" customFormat="1" ht="18" customHeight="1" x14ac:dyDescent="0.15">
      <c r="A53" s="156" t="s">
        <v>117</v>
      </c>
      <c r="B53" s="157"/>
      <c r="C53" s="157"/>
      <c r="D53" s="157"/>
      <c r="E53" s="157"/>
      <c r="F53" s="157"/>
      <c r="G53" s="157"/>
      <c r="H53" s="157"/>
      <c r="I53" s="157"/>
      <c r="J53" s="158"/>
      <c r="K53" s="150">
        <f>K39+K49</f>
        <v>0</v>
      </c>
      <c r="L53" s="151"/>
    </row>
    <row r="54" spans="1:12" s="112" customFormat="1" ht="18" customHeight="1" x14ac:dyDescent="0.15">
      <c r="A54" s="156" t="s">
        <v>105</v>
      </c>
      <c r="B54" s="157"/>
      <c r="C54" s="157"/>
      <c r="D54" s="157"/>
      <c r="E54" s="157"/>
      <c r="F54" s="157"/>
      <c r="G54" s="157"/>
      <c r="H54" s="157"/>
      <c r="I54" s="157"/>
      <c r="J54" s="158"/>
      <c r="K54" s="150">
        <f>K52+K53</f>
        <v>0</v>
      </c>
      <c r="L54" s="151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72" t="s">
        <v>200</v>
      </c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</row>
  </sheetData>
  <mergeCells count="25"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