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filterPrivacy="1" codeName="ThisWorkbook" defaultThemeVersion="124226"/>
  <xr:revisionPtr revIDLastSave="0" documentId="13_ncr:1_{FF4BDF73-0FBA-4C41-A064-2099A22B8436}" xr6:coauthVersionLast="47" xr6:coauthVersionMax="47" xr10:uidLastSave="{00000000-0000-0000-0000-000000000000}"/>
  <bookViews>
    <workbookView xWindow="32070" yWindow="2475" windowWidth="21600" windowHeight="11385" tabRatio="590"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2" i="15" l="1"/>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0" i="14"/>
  <c r="B39" i="14"/>
  <c r="B38" i="14"/>
  <c r="B37" i="14"/>
  <c r="B36" i="14"/>
  <c r="B35" i="14"/>
  <c r="B33" i="14"/>
  <c r="B32" i="14"/>
  <c r="B31" i="14"/>
  <c r="B30" i="14"/>
  <c r="B29" i="14"/>
  <c r="B28" i="14"/>
  <c r="B27" i="14"/>
  <c r="B26" i="14"/>
  <c r="B25" i="14"/>
  <c r="B24"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4" i="13"/>
  <c r="B23" i="13"/>
  <c r="B22" i="13"/>
  <c r="B21" i="13"/>
  <c r="B20"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5" i="11"/>
  <c r="B13" i="11"/>
  <c r="B12" i="11"/>
  <c r="B42" i="10"/>
  <c r="B41" i="10"/>
  <c r="B40" i="10"/>
  <c r="B39" i="10"/>
  <c r="B38" i="10"/>
  <c r="B37" i="10"/>
  <c r="B36" i="10"/>
  <c r="B35" i="10"/>
  <c r="B34" i="10"/>
  <c r="B33" i="10"/>
  <c r="B32" i="10"/>
  <c r="B31" i="10"/>
  <c r="B30" i="10"/>
  <c r="B29" i="10"/>
  <c r="B28" i="10"/>
  <c r="B27" i="10"/>
  <c r="B26" i="10"/>
  <c r="B25" i="10"/>
  <c r="B24" i="10"/>
  <c r="B23" i="10"/>
  <c r="B22" i="10"/>
  <c r="B21" i="10"/>
  <c r="B19" i="10"/>
  <c r="B18" i="10"/>
  <c r="B17" i="10"/>
  <c r="B16" i="10"/>
  <c r="B15" i="10"/>
  <c r="B14" i="10"/>
  <c r="B13" i="10"/>
  <c r="B12" i="10"/>
  <c r="B41" i="9"/>
  <c r="B40" i="9"/>
  <c r="B39" i="9"/>
  <c r="B38" i="9"/>
  <c r="B37" i="9"/>
  <c r="B36" i="9"/>
  <c r="B35" i="9"/>
  <c r="B33" i="9"/>
  <c r="B32" i="9"/>
  <c r="B31" i="9"/>
  <c r="B30" i="9"/>
  <c r="B28" i="9"/>
  <c r="B27"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3" i="8"/>
  <c r="B21" i="8"/>
  <c r="B20" i="8"/>
  <c r="B19" i="8"/>
  <c r="B18" i="8"/>
  <c r="B17" i="8"/>
  <c r="B16" i="8"/>
  <c r="B15" i="8"/>
  <c r="B14" i="8"/>
  <c r="B13" i="8"/>
  <c r="B12" i="8"/>
  <c r="B42" i="7"/>
  <c r="B41" i="7"/>
  <c r="B40" i="7"/>
  <c r="B39" i="7"/>
  <c r="B38" i="7"/>
  <c r="B37" i="7"/>
  <c r="B36" i="7"/>
  <c r="B35" i="7"/>
  <c r="B34" i="7"/>
  <c r="B33" i="7"/>
  <c r="B32" i="7"/>
  <c r="B31" i="7"/>
  <c r="B30" i="7"/>
  <c r="B29" i="7"/>
  <c r="B27" i="7"/>
  <c r="B26" i="7"/>
  <c r="B25" i="7"/>
  <c r="B24" i="7"/>
  <c r="B23" i="7"/>
  <c r="B22" i="7"/>
  <c r="B21" i="7"/>
  <c r="B20" i="7"/>
  <c r="B19" i="7"/>
  <c r="B18" i="7"/>
  <c r="B17" i="7"/>
  <c r="B16" i="7"/>
  <c r="B15" i="7"/>
  <c r="B14" i="7"/>
  <c r="B13" i="7"/>
  <c r="B12" i="7"/>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5"/>
  <c r="B41" i="5"/>
  <c r="B40" i="5"/>
  <c r="B39" i="5"/>
  <c r="B38" i="5"/>
  <c r="B37" i="5"/>
  <c r="B36" i="5"/>
  <c r="B35" i="5"/>
  <c r="B34" i="5"/>
  <c r="B33" i="5"/>
  <c r="B32" i="5"/>
  <c r="B31" i="5"/>
  <c r="B30" i="5"/>
  <c r="B29" i="5"/>
  <c r="B28" i="5"/>
  <c r="B27" i="5"/>
  <c r="B26" i="5"/>
  <c r="B25" i="5"/>
  <c r="B24" i="5"/>
  <c r="B23" i="5"/>
  <c r="B22" i="5"/>
  <c r="B21" i="5"/>
  <c r="B20" i="5"/>
  <c r="B19" i="5"/>
  <c r="B18" i="5"/>
  <c r="B17" i="5"/>
  <c r="B13" i="5"/>
  <c r="B12" i="5"/>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43" i="15" s="1"/>
  <c r="K43" i="15" s="1"/>
  <c r="H12" i="15"/>
  <c r="A12" i="15"/>
  <c r="A13" i="15" s="1"/>
  <c r="A14"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43" i="13" s="1"/>
  <c r="K43" i="13" s="1"/>
  <c r="A12" i="13"/>
  <c r="A13"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43" i="11" s="1"/>
  <c r="K43" i="11" s="1"/>
  <c r="A12" i="11"/>
  <c r="A13"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43" i="9" s="1"/>
  <c r="K43" i="9" s="1"/>
  <c r="H12" i="9"/>
  <c r="A12" i="9"/>
  <c r="A13" i="9" s="1"/>
  <c r="A14"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H43" i="6" s="1"/>
  <c r="K43" i="6" s="1"/>
  <c r="A12" i="6"/>
  <c r="A13"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43" i="5" s="1"/>
  <c r="K43" i="5" s="1"/>
  <c r="A12" i="5"/>
  <c r="A13" i="5" s="1"/>
  <c r="I8" i="5"/>
  <c r="A7" i="5"/>
  <c r="A6" i="5"/>
  <c r="A3" i="5"/>
  <c r="K1" i="5"/>
  <c r="I1" i="5"/>
  <c r="A3" i="3"/>
  <c r="A15" i="15" l="1"/>
  <c r="A14" i="14"/>
  <c r="A14" i="13"/>
  <c r="A14" i="12"/>
  <c r="A14" i="11"/>
  <c r="A14" i="10"/>
  <c r="A15" i="9"/>
  <c r="A14" i="8"/>
  <c r="A14" i="7"/>
  <c r="A14" i="6"/>
  <c r="A14" i="5"/>
  <c r="A12" i="3"/>
  <c r="A16" i="15" l="1"/>
  <c r="A15" i="14"/>
  <c r="A15" i="13"/>
  <c r="A15" i="12"/>
  <c r="A15" i="11"/>
  <c r="A15" i="10"/>
  <c r="A16" i="9"/>
  <c r="A15" i="8"/>
  <c r="A15" i="7"/>
  <c r="A15" i="6"/>
  <c r="A15" i="5"/>
  <c r="K1" i="3"/>
  <c r="I1" i="3"/>
  <c r="I8" i="3"/>
  <c r="A7" i="3"/>
  <c r="A6" i="3"/>
  <c r="A17" i="15" l="1"/>
  <c r="A16" i="14"/>
  <c r="A16" i="13"/>
  <c r="A16" i="12"/>
  <c r="A16" i="11"/>
  <c r="A16" i="10"/>
  <c r="A17" i="9"/>
  <c r="A16" i="8"/>
  <c r="A16" i="7"/>
  <c r="A16" i="6"/>
  <c r="A16"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8" i="15" l="1"/>
  <c r="A17" i="14"/>
  <c r="A17" i="13"/>
  <c r="A17" i="12"/>
  <c r="A17" i="11"/>
  <c r="A17" i="10"/>
  <c r="A18" i="9"/>
  <c r="A17" i="8"/>
  <c r="A17" i="7"/>
  <c r="A17" i="6"/>
  <c r="A17" i="5"/>
  <c r="H43" i="3"/>
  <c r="K43" i="3" s="1"/>
  <c r="A13" i="3"/>
  <c r="A19" i="15" l="1"/>
  <c r="A18" i="14"/>
  <c r="A18" i="13"/>
  <c r="A18" i="12"/>
  <c r="A18" i="11"/>
  <c r="A18" i="10"/>
  <c r="A19" i="9"/>
  <c r="A18" i="8"/>
  <c r="A18" i="7"/>
  <c r="A18" i="6"/>
  <c r="A18" i="5"/>
  <c r="A14" i="3"/>
  <c r="A20" i="15" l="1"/>
  <c r="A19" i="14"/>
  <c r="A19" i="13"/>
  <c r="A19" i="12"/>
  <c r="A19" i="11"/>
  <c r="A19" i="10"/>
  <c r="A20" i="9"/>
  <c r="A19" i="8"/>
  <c r="A19" i="7"/>
  <c r="A19" i="6"/>
  <c r="A19" i="5"/>
  <c r="A15" i="3"/>
  <c r="A21" i="15" l="1"/>
  <c r="A20" i="14"/>
  <c r="A20" i="13"/>
  <c r="A20" i="12"/>
  <c r="A20" i="11"/>
  <c r="A20" i="10"/>
  <c r="A21" i="9"/>
  <c r="A20" i="8"/>
  <c r="A20" i="7"/>
  <c r="A20" i="6"/>
  <c r="A20" i="5"/>
  <c r="A16" i="3"/>
  <c r="A22" i="15" l="1"/>
  <c r="A21" i="14"/>
  <c r="A21" i="13"/>
  <c r="A21" i="12"/>
  <c r="A21" i="11"/>
  <c r="A21" i="10"/>
  <c r="A22" i="9"/>
  <c r="A21" i="8"/>
  <c r="A21" i="7"/>
  <c r="A21" i="6"/>
  <c r="A21" i="5"/>
  <c r="A17" i="3"/>
  <c r="A23" i="15" l="1"/>
  <c r="A22" i="14"/>
  <c r="A22" i="13"/>
  <c r="A22" i="12"/>
  <c r="A22" i="11"/>
  <c r="A22" i="10"/>
  <c r="A23" i="9"/>
  <c r="A22" i="8"/>
  <c r="A22" i="7"/>
  <c r="A22" i="6"/>
  <c r="A22" i="5"/>
  <c r="A18" i="3"/>
  <c r="A24" i="15" l="1"/>
  <c r="A23" i="14"/>
  <c r="A23" i="13"/>
  <c r="A23" i="12"/>
  <c r="A23" i="11"/>
  <c r="A23" i="10"/>
  <c r="A24" i="9"/>
  <c r="A23" i="8"/>
  <c r="A23" i="7"/>
  <c r="A23" i="6"/>
  <c r="A23" i="5"/>
  <c r="A19" i="3"/>
  <c r="A25" i="15" l="1"/>
  <c r="A24" i="14"/>
  <c r="A24" i="13"/>
  <c r="A24" i="12"/>
  <c r="A24" i="11"/>
  <c r="A24" i="10"/>
  <c r="A25" i="9"/>
  <c r="A24" i="8"/>
  <c r="A24" i="7"/>
  <c r="A24" i="6"/>
  <c r="A24" i="5"/>
  <c r="A20" i="3"/>
  <c r="A26" i="15" l="1"/>
  <c r="A25" i="14"/>
  <c r="A25" i="13"/>
  <c r="A25" i="12"/>
  <c r="A25" i="11"/>
  <c r="A25" i="10"/>
  <c r="A26" i="9"/>
  <c r="A25" i="8"/>
  <c r="A25" i="7"/>
  <c r="A25" i="6"/>
  <c r="A25" i="5"/>
  <c r="A21" i="3"/>
  <c r="A27" i="15" l="1"/>
  <c r="A26" i="14"/>
  <c r="A26" i="13"/>
  <c r="A26" i="12"/>
  <c r="A26" i="11"/>
  <c r="A26" i="10"/>
  <c r="A27" i="9"/>
  <c r="A26" i="8"/>
  <c r="A26" i="7"/>
  <c r="A26" i="6"/>
  <c r="A26" i="5"/>
  <c r="A22" i="3"/>
  <c r="A28" i="15" l="1"/>
  <c r="A27" i="14"/>
  <c r="A27" i="13"/>
  <c r="A27" i="12"/>
  <c r="A27" i="11"/>
  <c r="A27" i="10"/>
  <c r="A28" i="9"/>
  <c r="A27" i="8"/>
  <c r="A27" i="7"/>
  <c r="A27" i="6"/>
  <c r="A27" i="5"/>
  <c r="A23" i="3"/>
  <c r="A29" i="15" l="1"/>
  <c r="A28" i="14"/>
  <c r="A28" i="13"/>
  <c r="A28" i="12"/>
  <c r="A28" i="11"/>
  <c r="A28" i="10"/>
  <c r="A29" i="9"/>
  <c r="A28" i="8"/>
  <c r="A28" i="7"/>
  <c r="A28" i="6"/>
  <c r="A28" i="5"/>
  <c r="A24" i="3"/>
  <c r="A30" i="15" l="1"/>
  <c r="A29" i="14"/>
  <c r="A29" i="13"/>
  <c r="A29" i="12"/>
  <c r="A29" i="11"/>
  <c r="A29" i="10"/>
  <c r="A30" i="9"/>
  <c r="A29" i="8"/>
  <c r="A29" i="7"/>
  <c r="A29" i="6"/>
  <c r="A29" i="5"/>
  <c r="A25" i="3"/>
  <c r="A31" i="15" l="1"/>
  <c r="A30" i="14"/>
  <c r="A30" i="13"/>
  <c r="A30" i="12"/>
  <c r="A30" i="11"/>
  <c r="A30" i="10"/>
  <c r="A31" i="9"/>
  <c r="A30" i="8"/>
  <c r="A30" i="7"/>
  <c r="A30" i="6"/>
  <c r="A30" i="5"/>
  <c r="A26" i="3"/>
  <c r="A32" i="15" l="1"/>
  <c r="A31" i="14"/>
  <c r="A31" i="13"/>
  <c r="A31" i="12"/>
  <c r="A31" i="11"/>
  <c r="A31" i="10"/>
  <c r="A32" i="9"/>
  <c r="A31" i="8"/>
  <c r="A31" i="7"/>
  <c r="A31" i="6"/>
  <c r="A31" i="5"/>
  <c r="A27" i="3"/>
  <c r="A33" i="15" l="1"/>
  <c r="A32" i="14"/>
  <c r="A32" i="13"/>
  <c r="A32" i="12"/>
  <c r="A32" i="11"/>
  <c r="A32" i="10"/>
  <c r="A33" i="9"/>
  <c r="A32" i="8"/>
  <c r="A32" i="7"/>
  <c r="A32" i="6"/>
  <c r="A32" i="5"/>
  <c r="A28" i="3"/>
  <c r="A34" i="15" l="1"/>
  <c r="A33" i="14"/>
  <c r="A33" i="13"/>
  <c r="A33" i="12"/>
  <c r="A33" i="11"/>
  <c r="A33" i="10"/>
  <c r="A34" i="9"/>
  <c r="A33" i="8"/>
  <c r="A33" i="7"/>
  <c r="A33" i="6"/>
  <c r="A33" i="5"/>
  <c r="A29" i="3"/>
  <c r="A35" i="15" l="1"/>
  <c r="A34" i="14"/>
  <c r="A34" i="13"/>
  <c r="A34" i="12"/>
  <c r="A34" i="11"/>
  <c r="A34" i="10"/>
  <c r="A35" i="9"/>
  <c r="A34" i="8"/>
  <c r="A34" i="7"/>
  <c r="A34" i="6"/>
  <c r="A34" i="5"/>
  <c r="A30" i="3"/>
  <c r="A36" i="15" l="1"/>
  <c r="A35" i="14"/>
  <c r="A35" i="13"/>
  <c r="A35" i="12"/>
  <c r="A35" i="11"/>
  <c r="A35" i="10"/>
  <c r="A36" i="9"/>
  <c r="A35" i="8"/>
  <c r="A35" i="7"/>
  <c r="A35" i="6"/>
  <c r="A35" i="5"/>
  <c r="A31" i="3"/>
  <c r="A37" i="15" l="1"/>
  <c r="A36" i="14"/>
  <c r="A36" i="13"/>
  <c r="A36" i="12"/>
  <c r="A36" i="11"/>
  <c r="A36" i="10"/>
  <c r="A37" i="9"/>
  <c r="A36" i="8"/>
  <c r="A36" i="7"/>
  <c r="A36" i="6"/>
  <c r="A36" i="5"/>
  <c r="A32" i="3"/>
  <c r="A38" i="15" l="1"/>
  <c r="A37" i="14"/>
  <c r="A37" i="13"/>
  <c r="A37" i="12"/>
  <c r="A37" i="11"/>
  <c r="A37" i="10"/>
  <c r="A38" i="9"/>
  <c r="A37" i="8"/>
  <c r="A37" i="7"/>
  <c r="A37" i="6"/>
  <c r="A37" i="5"/>
  <c r="A33" i="3"/>
  <c r="A39" i="15" l="1"/>
  <c r="A38" i="14"/>
  <c r="A38" i="13"/>
  <c r="A38" i="12"/>
  <c r="A38" i="11"/>
  <c r="A38" i="10"/>
  <c r="A39" i="9"/>
  <c r="A38" i="8"/>
  <c r="A38" i="7"/>
  <c r="A38" i="6"/>
  <c r="A38" i="5"/>
  <c r="A34" i="3"/>
  <c r="A42" i="15" l="1"/>
  <c r="A40" i="15"/>
  <c r="A41" i="15"/>
  <c r="A39" i="14"/>
  <c r="A39" i="13"/>
  <c r="A39" i="12"/>
  <c r="A39" i="11"/>
  <c r="A39" i="10"/>
  <c r="A42" i="9"/>
  <c r="A40" i="9"/>
  <c r="A41" i="9"/>
  <c r="A39" i="8"/>
  <c r="A39" i="7"/>
  <c r="A39" i="6"/>
  <c r="A39" i="5"/>
  <c r="A35" i="3"/>
  <c r="A42" i="14" l="1"/>
  <c r="A40" i="14"/>
  <c r="A41" i="14"/>
  <c r="A42" i="13"/>
  <c r="A40" i="13"/>
  <c r="A41" i="13"/>
  <c r="A42" i="12"/>
  <c r="A40" i="12"/>
  <c r="A41" i="12"/>
  <c r="A42" i="11"/>
  <c r="A40" i="11"/>
  <c r="A41" i="11"/>
  <c r="A42" i="10"/>
  <c r="A40" i="10"/>
  <c r="A41" i="10"/>
  <c r="A42" i="8"/>
  <c r="A40" i="8"/>
  <c r="A41" i="8"/>
  <c r="A42" i="7"/>
  <c r="A40" i="7"/>
  <c r="A41" i="7"/>
  <c r="A42" i="6"/>
  <c r="A40" i="6"/>
  <c r="A41" i="6"/>
  <c r="A41" i="5"/>
  <c r="A42" i="5"/>
  <c r="A40" i="5"/>
  <c r="A36" i="3"/>
  <c r="A37" i="3" l="1"/>
  <c r="A38" i="3" l="1"/>
  <c r="A39" i="3" l="1"/>
  <c r="A42" i="3" l="1"/>
  <c r="A41" i="3"/>
  <c r="A40" i="3"/>
</calcChain>
</file>

<file path=xl/sharedStrings.xml><?xml version="1.0" encoding="utf-8"?>
<sst xmlns="http://schemas.openxmlformats.org/spreadsheetml/2006/main" count="371" uniqueCount="41">
  <si>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</si>
  <si>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</si>
  <si>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</si>
  <si>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</si>
  <si>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</si>
  <si>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</si>
  <si>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</si>
  <si>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</si>
  <si>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</si>
  <si>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</si>
  <si>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</si>
  <si>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</si>
  <si>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</si>
  <si>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</si>
  <si>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</si>
  <si>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</si>
  <si>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</si>
  <si>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</si>
  <si>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</si>
  <si>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なし</t>
  </si>
  <si>
    <t>□□□□□□□□－□</t>
    <phoneticPr fontId="2"/>
  </si>
  <si>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</si>
  <si>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</si>
  <si>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助成事業従事日誌</t>
  </si>
  <si>
    <t>２０２３年４月分</t>
    <phoneticPr fontId="2"/>
  </si>
  <si>
    <t>２０２３年５月分</t>
    <phoneticPr fontId="2"/>
  </si>
  <si>
    <t>２０２３年６月分</t>
    <phoneticPr fontId="2"/>
  </si>
  <si>
    <t>２０２３年７月分</t>
    <phoneticPr fontId="2"/>
  </si>
  <si>
    <t>２０２３年８月分</t>
    <phoneticPr fontId="2"/>
  </si>
  <si>
    <t>２０２３年９月分</t>
    <phoneticPr fontId="2"/>
  </si>
  <si>
    <t>２０２３年１０月分</t>
    <phoneticPr fontId="2"/>
  </si>
  <si>
    <t>２０２３年１１月分</t>
    <phoneticPr fontId="2"/>
  </si>
  <si>
    <t>２０２３年１２月分</t>
    <phoneticPr fontId="2"/>
  </si>
  <si>
    <t>２０２４年１月分</t>
    <phoneticPr fontId="2"/>
  </si>
  <si>
    <t>２０２４年２月分</t>
    <phoneticPr fontId="2"/>
  </si>
  <si>
    <t>２０２４年３月分</t>
    <phoneticPr fontId="2"/>
  </si>
  <si>
    <t>祝</t>
  </si>
  <si>
    <t/>
  </si>
  <si>
    <t>振</t>
  </si>
  <si>
    <t>具体的な研究内容、作業内容</t>
  </si>
  <si>
    <t>具体的な研究内容、作業内容</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</si>
</sst>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73">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double">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diagonal/>
    </border>
    <border>
      <left style="thin">
        <color indexed="64"/>
      </left>
      <right/>
      <top/>
      <bottom style="hair">
        <color indexed="64"/>
      </bottom>
      <diagonal/>
    </border>
    <border>
      <left style="thin">
        <color indexed="64"/>
      </left>
      <right/>
      <top/>
      <bottom style="double">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s>
  <cellStyleXfs count="2">
    <xf numFmtId="0" fontId="0" fillId="0" borderId="0"/>
    <xf numFmtId="38" fontId="1" fillId="0" borderId="0" applyFont="0" applyFill="0" applyBorder="0" applyAlignment="0" applyProtection="0"/>
  </cellStyleXfs>
  <cellXfs count="155">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6" fillId="0" borderId="4" xfId="0" applyNumberFormat="1" applyFont="1" applyBorder="1" applyAlignment="1">
      <alignmen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0" fontId="12" fillId="5" borderId="11" xfId="0" applyFont="1" applyFill="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9"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49" fontId="9" fillId="0" borderId="2" xfId="0" applyNumberFormat="1" applyFont="1" applyBorder="1" applyAlignment="1" applyProtection="1">
      <alignment vertical="center" shrinkToFit="1"/>
      <protection locked="0"/>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6" fillId="0" borderId="5" xfId="0" applyNumberFormat="1" applyFont="1" applyBorder="1" applyAlignment="1" applyProtection="1">
      <alignment vertical="center" shrinkToFit="1"/>
      <protection locked="0"/>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14" fillId="0" borderId="64" xfId="0" applyNumberFormat="1" applyFont="1" applyBorder="1" applyAlignment="1" applyProtection="1">
      <alignment vertical="top" wrapText="1" shrinkToFit="1"/>
      <protection locked="0"/>
    </xf>
    <xf numFmtId="49" fontId="14" fillId="0" borderId="65" xfId="0" applyNumberFormat="1" applyFont="1" applyBorder="1" applyAlignment="1" applyProtection="1">
      <alignment vertical="top" wrapText="1" shrinkToFit="1"/>
      <protection locked="0"/>
    </xf>
    <xf numFmtId="49" fontId="14" fillId="0" borderId="66" xfId="0" applyNumberFormat="1" applyFont="1" applyBorder="1" applyAlignment="1" applyProtection="1">
      <alignment vertical="top" wrapText="1" shrinkToFit="1"/>
      <protection locked="0"/>
    </xf>
    <xf numFmtId="49" fontId="14" fillId="0" borderId="67" xfId="0" applyNumberFormat="1" applyFont="1" applyBorder="1" applyAlignment="1" applyProtection="1">
      <alignment vertical="top" wrapText="1" shrinkToFit="1"/>
      <protection locked="0"/>
    </xf>
    <xf numFmtId="49" fontId="14" fillId="0" borderId="0" xfId="0" applyNumberFormat="1" applyFont="1" applyAlignment="1" applyProtection="1">
      <alignment vertical="top" wrapText="1" shrinkToFit="1"/>
      <protection locked="0"/>
    </xf>
    <xf numFmtId="49" fontId="14" fillId="0" borderId="18" xfId="0" applyNumberFormat="1" applyFont="1" applyBorder="1" applyAlignment="1" applyProtection="1">
      <alignment vertical="top" wrapText="1" shrinkToFit="1"/>
      <protection locked="0"/>
    </xf>
    <xf numFmtId="49" fontId="14" fillId="0" borderId="68" xfId="0" applyNumberFormat="1" applyFont="1" applyBorder="1" applyAlignment="1" applyProtection="1">
      <alignment vertical="top" wrapText="1" shrinkToFit="1"/>
      <protection locked="0"/>
    </xf>
    <xf numFmtId="49" fontId="14" fillId="0" borderId="42" xfId="0" applyNumberFormat="1" applyFont="1" applyBorder="1" applyAlignment="1" applyProtection="1">
      <alignment vertical="top" wrapText="1" shrinkToFit="1"/>
      <protection locked="0"/>
    </xf>
    <xf numFmtId="49" fontId="14" fillId="0" borderId="43" xfId="0" applyNumberFormat="1" applyFont="1" applyBorder="1" applyAlignment="1" applyProtection="1">
      <alignment vertical="top" wrapText="1" shrinkToFit="1"/>
      <protection locked="0"/>
    </xf>
    <xf numFmtId="49" fontId="10" fillId="2" borderId="49"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49" fontId="9" fillId="0" borderId="4" xfId="0" applyNumberFormat="1" applyFont="1" applyBorder="1" applyAlignment="1" applyProtection="1">
      <alignment vertical="center"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shrinkToFit="1"/>
      <protection locked="0"/>
    </xf>
    <xf numFmtId="49" fontId="14" fillId="5" borderId="62" xfId="0" applyNumberFormat="1" applyFont="1" applyFill="1" applyBorder="1" applyAlignment="1" applyProtection="1">
      <alignment vertical="top" wrapText="1" shrinkToFit="1"/>
      <protection locked="0"/>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51" xfId="0" applyNumberFormat="1" applyFont="1" applyFill="1" applyBorder="1" applyAlignment="1">
      <alignment horizontal="center" vertical="center" wrapText="1" shrinkToFit="1"/>
    </xf>
    <xf numFmtId="49" fontId="10" fillId="2" borderId="52" xfId="0" applyNumberFormat="1" applyFont="1" applyFill="1" applyBorder="1" applyAlignment="1">
      <alignment horizontal="center" vertical="center" wrapText="1" shrinkToFit="1"/>
    </xf>
    <xf numFmtId="49" fontId="9" fillId="0" borderId="2" xfId="0" applyNumberFormat="1" applyFont="1" applyBorder="1" applyAlignment="1" applyProtection="1">
      <alignment vertical="center" shrinkToFit="1"/>
      <protection locked="0"/>
    </xf>
    <xf numFmtId="49" fontId="9" fillId="0" borderId="50"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49" fontId="14" fillId="0" borderId="69" xfId="0" applyNumberFormat="1" applyFont="1" applyBorder="1" applyAlignment="1" applyProtection="1">
      <alignment vertical="top" wrapText="1" shrinkToFit="1"/>
      <protection locked="0"/>
    </xf>
    <xf numFmtId="49" fontId="14" fillId="0" borderId="51" xfId="0" applyNumberFormat="1" applyFont="1" applyBorder="1" applyAlignment="1" applyProtection="1">
      <alignment vertical="top" wrapText="1" shrinkToFit="1"/>
      <protection locked="0"/>
    </xf>
    <xf numFmtId="49" fontId="14" fillId="0" borderId="52" xfId="0" applyNumberFormat="1" applyFont="1" applyBorder="1" applyAlignment="1" applyProtection="1">
      <alignment vertical="top" wrapText="1" shrinkToFit="1"/>
      <protection locked="0"/>
    </xf>
    <xf numFmtId="49" fontId="5" fillId="0" borderId="53" xfId="0" applyNumberFormat="1" applyFont="1" applyBorder="1" applyAlignment="1" applyProtection="1">
      <alignment horizontal="center" vertical="center" shrinkToFit="1"/>
      <protection locked="0"/>
    </xf>
    <xf numFmtId="49" fontId="5" fillId="0" borderId="54" xfId="0" applyNumberFormat="1" applyFont="1" applyBorder="1" applyAlignment="1" applyProtection="1">
      <alignment horizontal="center" vertical="center" shrinkToFit="1"/>
      <protection locked="0"/>
    </xf>
    <xf numFmtId="49" fontId="21" fillId="0" borderId="54" xfId="0" applyNumberFormat="1" applyFont="1" applyBorder="1" applyAlignment="1" applyProtection="1">
      <alignment horizontal="center" vertical="center" shrinkToFit="1"/>
      <protection locked="0"/>
    </xf>
    <xf numFmtId="0" fontId="22" fillId="0" borderId="54" xfId="0" applyFont="1" applyBorder="1" applyAlignment="1" applyProtection="1">
      <alignment horizontal="center" vertical="center" shrinkToFit="1"/>
      <protection locked="0"/>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49" fontId="10" fillId="2" borderId="57" xfId="0" applyNumberFormat="1" applyFont="1" applyFill="1" applyBorder="1" applyAlignment="1">
      <alignment horizontal="center" vertical="center" wrapText="1" shrinkToFit="1"/>
    </xf>
    <xf numFmtId="49" fontId="10" fillId="2" borderId="58" xfId="0" applyNumberFormat="1" applyFont="1" applyFill="1" applyBorder="1" applyAlignment="1">
      <alignment horizontal="center" vertical="center" wrapText="1"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0" fontId="4" fillId="0" borderId="2" xfId="0" applyFont="1" applyBorder="1" applyAlignment="1" applyProtection="1">
      <alignment vertical="center" shrinkToFit="1"/>
      <protection locked="0"/>
    </xf>
    <xf numFmtId="0" fontId="1" fillId="0" borderId="50"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shrinkToFit="1"/>
    </xf>
    <xf numFmtId="49" fontId="10" fillId="2" borderId="48" xfId="0" applyNumberFormat="1" applyFont="1" applyFill="1" applyBorder="1" applyAlignment="1">
      <alignment horizontal="center" vertical="center" shrinkToFit="1"/>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14" fillId="5" borderId="70" xfId="0" applyNumberFormat="1" applyFont="1" applyFill="1" applyBorder="1" applyAlignment="1" applyProtection="1">
      <alignment vertical="top" wrapText="1" shrinkToFit="1"/>
      <protection locked="0"/>
    </xf>
    <xf numFmtId="49" fontId="14" fillId="5" borderId="71" xfId="0" applyNumberFormat="1" applyFont="1" applyFill="1" applyBorder="1" applyAlignment="1" applyProtection="1">
      <alignment vertical="top" wrapText="1" shrinkToFit="1"/>
      <protection locked="0"/>
    </xf>
    <xf numFmtId="49" fontId="14" fillId="5" borderId="72" xfId="0" applyNumberFormat="1" applyFont="1" applyFill="1" applyBorder="1" applyAlignment="1" applyProtection="1">
      <alignment vertical="top" wrapText="1" shrinkToFit="1"/>
      <protection locked="0"/>
    </xf>
    <xf numFmtId="49" fontId="14" fillId="5" borderId="67" xfId="0" applyNumberFormat="1" applyFont="1" applyFill="1" applyBorder="1" applyAlignment="1" applyProtection="1">
      <alignment vertical="top" wrapText="1" shrinkToFit="1"/>
      <protection locked="0"/>
    </xf>
    <xf numFmtId="49" fontId="14" fillId="5" borderId="0" xfId="0" applyNumberFormat="1" applyFont="1" applyFill="1" applyAlignment="1" applyProtection="1">
      <alignment vertical="top" wrapText="1" shrinkToFit="1"/>
      <protection locked="0"/>
    </xf>
    <xf numFmtId="49" fontId="14" fillId="5" borderId="18" xfId="0" applyNumberFormat="1" applyFont="1" applyFill="1" applyBorder="1" applyAlignment="1" applyProtection="1">
      <alignment vertical="top" wrapText="1" shrinkToFit="1"/>
      <protection locked="0"/>
    </xf>
    <xf numFmtId="49" fontId="14" fillId="5" borderId="68" xfId="0" applyNumberFormat="1" applyFont="1" applyFill="1" applyBorder="1" applyAlignment="1" applyProtection="1">
      <alignment vertical="top" wrapText="1" shrinkToFit="1"/>
      <protection locked="0"/>
    </xf>
    <xf numFmtId="49" fontId="14" fillId="5" borderId="42" xfId="0" applyNumberFormat="1" applyFont="1" applyFill="1" applyBorder="1" applyAlignment="1" applyProtection="1">
      <alignment vertical="top" wrapText="1" shrinkToFit="1"/>
      <protection locked="0"/>
    </xf>
    <xf numFmtId="49" fontId="14" fillId="5" borderId="43" xfId="0" applyNumberFormat="1" applyFont="1" applyFill="1" applyBorder="1" applyAlignment="1" applyProtection="1">
      <alignment vertical="top" wrapText="1" shrinkToFit="1"/>
      <protection locked="0"/>
    </xf>
    <xf numFmtId="49" fontId="14" fillId="0" borderId="63" xfId="0" applyNumberFormat="1" applyFont="1" applyBorder="1" applyAlignment="1" applyProtection="1">
      <alignment vertical="top" wrapText="1" shrinkToFit="1"/>
      <protection locked="0"/>
    </xf>
    <xf numFmtId="49" fontId="14" fillId="0" borderId="44" xfId="0" applyNumberFormat="1" applyFont="1" applyBorder="1" applyAlignment="1" applyProtection="1">
      <alignment vertical="top" wrapText="1"/>
      <protection locked="0"/>
    </xf>
    <xf numFmtId="49" fontId="14" fillId="0" borderId="45" xfId="0" applyNumberFormat="1" applyFont="1" applyBorder="1" applyAlignment="1" applyProtection="1">
      <alignment vertical="top" wrapText="1"/>
      <protection locked="0"/>
    </xf>
    <xf numFmtId="49" fontId="14" fillId="0" borderId="44" xfId="0" applyNumberFormat="1" applyFont="1" applyBorder="1" applyAlignment="1" applyProtection="1">
      <alignment vertical="top" wrapText="1" shrinkToFit="1"/>
      <protection locked="0"/>
    </xf>
    <xf numFmtId="49" fontId="14" fillId="0" borderId="45" xfId="0" applyNumberFormat="1" applyFont="1" applyBorder="1" applyAlignment="1" applyProtection="1">
      <alignment vertical="top" wrapText="1" shrinkToFit="1"/>
      <protection locked="0"/>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tabSelected="1"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5" t="s">
        <v>24</v>
      </c>
      <c r="B1" s="106"/>
      <c r="C1" s="106"/>
      <c r="D1" s="106"/>
      <c r="E1" s="107" t="s">
        <v>23</v>
      </c>
      <c r="F1" s="108"/>
      <c r="G1" s="108"/>
      <c r="H1" s="63"/>
      <c r="I1" s="50" t="str">
        <f>IF($E$1="委託業務従事日誌","契約管理番号：","事業番号：")</f>
        <v>事業番号：</v>
      </c>
      <c r="J1" s="20" t="s">
        <v>20</v>
      </c>
      <c r="K1" s="19" t="str">
        <f>IF($E$1="委託業務従事日誌","別紙８","")</f>
        <v/>
      </c>
    </row>
    <row r="2" spans="1:13" ht="17.100000000000001" customHeight="1" x14ac:dyDescent="0.15">
      <c r="A2" s="73" t="s">
        <v>16</v>
      </c>
      <c r="B2" s="74"/>
      <c r="C2" s="74"/>
      <c r="D2" s="74"/>
      <c r="E2" s="74"/>
      <c r="F2" s="74"/>
      <c r="G2" s="21" t="s">
        <v>19</v>
      </c>
      <c r="H2" s="75" t="s">
        <v>17</v>
      </c>
      <c r="I2" s="75"/>
      <c r="J2" s="75"/>
      <c r="K2" s="52" t="s">
        <v>19</v>
      </c>
    </row>
    <row r="3" spans="1:13" ht="17.100000000000001" customHeight="1" x14ac:dyDescent="0.15">
      <c r="A3" s="76" t="str">
        <f>IF($E$1="委託業務従事日誌","件名：","助成事業の名称：")</f>
        <v>助成事業の名称：</v>
      </c>
      <c r="B3" s="77"/>
      <c r="C3" s="77"/>
      <c r="D3" s="118"/>
      <c r="E3" s="119"/>
      <c r="F3" s="119"/>
      <c r="G3" s="119"/>
      <c r="H3" s="119"/>
      <c r="I3" s="119"/>
      <c r="J3" s="119"/>
      <c r="K3" s="120"/>
    </row>
    <row r="4" spans="1:13" ht="17.100000000000001" customHeight="1" x14ac:dyDescent="0.15">
      <c r="A4" s="113"/>
      <c r="B4" s="114"/>
      <c r="C4" s="114"/>
      <c r="D4" s="99"/>
      <c r="E4" s="115"/>
      <c r="F4" s="115"/>
      <c r="G4" s="115"/>
      <c r="H4" s="115"/>
      <c r="I4" s="115"/>
      <c r="J4" s="115"/>
      <c r="K4" s="116"/>
    </row>
    <row r="5" spans="1:13" ht="17.100000000000001" customHeight="1" x14ac:dyDescent="0.15">
      <c r="A5" s="113"/>
      <c r="B5" s="114"/>
      <c r="C5" s="114"/>
      <c r="D5" s="99"/>
      <c r="E5" s="115"/>
      <c r="F5" s="115"/>
      <c r="G5" s="115"/>
      <c r="H5" s="115"/>
      <c r="I5" s="115"/>
      <c r="J5" s="115"/>
      <c r="K5" s="116"/>
      <c r="L5" s="42"/>
    </row>
    <row r="6" spans="1:13" ht="17.100000000000001" customHeight="1" x14ac:dyDescent="0.15">
      <c r="A6" s="76" t="str">
        <f>IF($E$1="委託業務従事日誌","再委託等項目：","委託・共同研究項目：")</f>
        <v>委託・共同研究項目：</v>
      </c>
      <c r="B6" s="77"/>
      <c r="C6" s="77"/>
      <c r="D6" s="99" t="s">
        <v>18</v>
      </c>
      <c r="E6" s="115"/>
      <c r="F6" s="115"/>
      <c r="G6" s="115"/>
      <c r="H6" s="115"/>
      <c r="I6" s="115"/>
      <c r="J6" s="115"/>
      <c r="K6" s="116"/>
    </row>
    <row r="7" spans="1:13" ht="17.100000000000001" customHeight="1" x14ac:dyDescent="0.15">
      <c r="A7" s="76" t="str">
        <f>IF($E$1="委託業務従事日誌","委託先等名称：","助成事業者名称：")</f>
        <v>助成事業者名称：</v>
      </c>
      <c r="B7" s="77"/>
      <c r="C7" s="77"/>
      <c r="D7" s="99"/>
      <c r="E7" s="115"/>
      <c r="F7" s="115"/>
      <c r="G7" s="115"/>
      <c r="H7" s="115"/>
      <c r="I7" s="115"/>
      <c r="J7" s="115"/>
      <c r="K7" s="116"/>
      <c r="L7" s="45"/>
    </row>
    <row r="8" spans="1:13" ht="17.100000000000001" customHeight="1" x14ac:dyDescent="0.15">
      <c r="A8" s="78" t="s">
        <v>3</v>
      </c>
      <c r="B8" s="79"/>
      <c r="C8" s="79"/>
      <c r="D8" s="99"/>
      <c r="E8" s="101"/>
      <c r="F8" s="101"/>
      <c r="G8" s="101"/>
      <c r="H8" s="66" t="s">
        <v>21</v>
      </c>
      <c r="I8" s="51" t="str">
        <f>IF($E$1="委託業務従事日誌","業務管理者","主任研究者")&amp;"　所属："</f>
        <v>主任研究者　所属：</v>
      </c>
      <c r="J8" s="99"/>
      <c r="K8" s="100"/>
      <c r="M8" s="42"/>
    </row>
    <row r="9" spans="1:13" ht="17.100000000000001" customHeight="1" thickBot="1" x14ac:dyDescent="0.2">
      <c r="A9" s="64"/>
      <c r="B9" s="65"/>
      <c r="C9" s="4" t="s">
        <v>4</v>
      </c>
      <c r="D9" s="91"/>
      <c r="E9" s="91"/>
      <c r="F9" s="91"/>
      <c r="G9" s="91"/>
      <c r="H9" s="5"/>
      <c r="I9" s="4" t="s">
        <v>7</v>
      </c>
      <c r="J9" s="22"/>
      <c r="K9" s="72"/>
    </row>
    <row r="10" spans="1:13" s="3" customFormat="1" ht="17.100000000000001" customHeight="1" x14ac:dyDescent="0.15">
      <c r="A10" s="109" t="s">
        <v>0</v>
      </c>
      <c r="B10" s="111" t="s">
        <v>1</v>
      </c>
      <c r="C10" s="121" t="s">
        <v>10</v>
      </c>
      <c r="D10" s="122"/>
      <c r="E10" s="122"/>
      <c r="F10" s="123"/>
      <c r="G10" s="89" t="s">
        <v>8</v>
      </c>
      <c r="H10" s="117" t="s">
        <v>9</v>
      </c>
      <c r="I10" s="95" t="s">
        <v>39</v>
      </c>
      <c r="J10" s="95"/>
      <c r="K10" s="96"/>
    </row>
    <row r="11" spans="1:13" s="3" customFormat="1" ht="17.100000000000001" customHeight="1" thickBot="1" x14ac:dyDescent="0.2">
      <c r="A11" s="110"/>
      <c r="B11" s="112"/>
      <c r="C11" s="6" t="s">
        <v>5</v>
      </c>
      <c r="D11" s="7" t="s">
        <v>6</v>
      </c>
      <c r="E11" s="8" t="s">
        <v>5</v>
      </c>
      <c r="F11" s="7" t="s">
        <v>6</v>
      </c>
      <c r="G11" s="90"/>
      <c r="H11" s="90"/>
      <c r="I11" s="97"/>
      <c r="J11" s="97"/>
      <c r="K11" s="98"/>
    </row>
    <row r="12" spans="1:13" ht="17.100000000000001" customHeight="1" thickTop="1" x14ac:dyDescent="0.15">
      <c r="A12" s="46">
        <f>DATEVALUE(TEXT(SUBSTITUTE(SUBSTITUTE(SUBSTITUTE($A$1,"元","１"),"分",""),"度","")&amp;"１日","yyyy/mm/d"))</f>
        <v>45017</v>
      </c>
      <c r="B12" s="47" t="str">
        <f t="shared" ref="B12:B39" si="0">TEXT(A12,"aaa")</f>
        <v>土</v>
      </c>
      <c r="C12" s="37"/>
      <c r="D12" s="38"/>
      <c r="E12" s="48"/>
      <c r="F12" s="40"/>
      <c r="G12" s="49"/>
      <c r="H12" s="9" t="str">
        <f>IF((D12-C12)+(F12-E12)-G12=0,"",(D12-C12)+(F12-E12)-G12)</f>
        <v/>
      </c>
      <c r="I12" s="92"/>
      <c r="J12" s="93"/>
      <c r="K12" s="94"/>
      <c r="L12"/>
    </row>
    <row r="13" spans="1:13" ht="17.100000000000001" customHeight="1" x14ac:dyDescent="0.15">
      <c r="A13" s="10">
        <f t="shared" ref="A13:A37" si="1">A12+1</f>
        <v>45018</v>
      </c>
      <c r="B13" s="11" t="str">
        <f t="shared" si="0"/>
        <v>日</v>
      </c>
      <c r="C13" s="25"/>
      <c r="D13" s="26"/>
      <c r="E13" s="27"/>
      <c r="F13" s="28"/>
      <c r="G13" s="29"/>
      <c r="H13" s="9" t="str">
        <f>IF((D13-C13)+(F13-E13)-G13=0,"",(D13-C13)+(F13-E13)-G13)</f>
        <v/>
      </c>
      <c r="I13" s="80"/>
      <c r="J13" s="81"/>
      <c r="K13" s="82"/>
      <c r="L13"/>
    </row>
    <row r="14" spans="1:13" ht="17.100000000000001" customHeight="1" x14ac:dyDescent="0.15">
      <c r="A14" s="53">
        <f t="shared" si="1"/>
        <v>45019</v>
      </c>
      <c r="B14" s="11" t="str">
        <f t="shared" si="0"/>
        <v>月</v>
      </c>
      <c r="C14" s="23"/>
      <c r="D14" s="24"/>
      <c r="E14" s="27"/>
      <c r="F14" s="28"/>
      <c r="G14" s="29"/>
      <c r="H14" s="9" t="str">
        <f t="shared" ref="H14:H42" si="2">IF((D14-C14)+(F14-E14)-G14=0,"",(D14-C14)+(F14-E14)-G14)</f>
        <v/>
      </c>
      <c r="I14" s="83"/>
      <c r="J14" s="84"/>
      <c r="K14" s="85"/>
      <c r="L14"/>
    </row>
    <row r="15" spans="1:13" ht="17.100000000000001" customHeight="1" x14ac:dyDescent="0.15">
      <c r="A15" s="10">
        <f t="shared" si="1"/>
        <v>45020</v>
      </c>
      <c r="B15" s="11" t="str">
        <f t="shared" si="0"/>
        <v>火</v>
      </c>
      <c r="C15" s="23"/>
      <c r="D15" s="24"/>
      <c r="E15" s="27"/>
      <c r="F15" s="28"/>
      <c r="G15" s="29"/>
      <c r="H15" s="9" t="str">
        <f t="shared" si="2"/>
        <v/>
      </c>
      <c r="I15" s="83"/>
      <c r="J15" s="84"/>
      <c r="K15" s="85"/>
      <c r="L15"/>
    </row>
    <row r="16" spans="1:13" ht="17.100000000000001" customHeight="1" x14ac:dyDescent="0.15">
      <c r="A16" s="10">
        <f t="shared" si="1"/>
        <v>45021</v>
      </c>
      <c r="B16" s="11" t="str">
        <f t="shared" si="0"/>
        <v>水</v>
      </c>
      <c r="C16" s="23"/>
      <c r="D16" s="24"/>
      <c r="E16" s="27"/>
      <c r="F16" s="28"/>
      <c r="G16" s="29"/>
      <c r="H16" s="9" t="str">
        <f t="shared" si="2"/>
        <v/>
      </c>
      <c r="I16" s="83"/>
      <c r="J16" s="84"/>
      <c r="K16" s="85"/>
      <c r="L16"/>
    </row>
    <row r="17" spans="1:12" ht="17.100000000000001" customHeight="1" x14ac:dyDescent="0.15">
      <c r="A17" s="36">
        <f t="shared" si="1"/>
        <v>45022</v>
      </c>
      <c r="B17" s="44" t="str">
        <f t="shared" si="0"/>
        <v>木</v>
      </c>
      <c r="C17" s="37"/>
      <c r="D17" s="38"/>
      <c r="E17" s="39"/>
      <c r="F17" s="40"/>
      <c r="G17" s="41"/>
      <c r="H17" s="9" t="str">
        <f t="shared" si="2"/>
        <v/>
      </c>
      <c r="I17" s="83"/>
      <c r="J17" s="84"/>
      <c r="K17" s="85"/>
      <c r="L17"/>
    </row>
    <row r="18" spans="1:12" ht="17.100000000000001" customHeight="1" x14ac:dyDescent="0.15">
      <c r="A18" s="36">
        <f t="shared" si="1"/>
        <v>45023</v>
      </c>
      <c r="B18" s="44" t="str">
        <f t="shared" si="0"/>
        <v>金</v>
      </c>
      <c r="C18" s="37"/>
      <c r="D18" s="38"/>
      <c r="E18" s="39"/>
      <c r="F18" s="40"/>
      <c r="G18" s="41"/>
      <c r="H18" s="9" t="str">
        <f t="shared" si="2"/>
        <v/>
      </c>
      <c r="I18" s="83"/>
      <c r="J18" s="84"/>
      <c r="K18" s="85"/>
      <c r="L18"/>
    </row>
    <row r="19" spans="1:12" ht="17.100000000000001" customHeight="1" x14ac:dyDescent="0.15">
      <c r="A19" s="10">
        <f t="shared" si="1"/>
        <v>45024</v>
      </c>
      <c r="B19" s="11" t="str">
        <f t="shared" si="0"/>
        <v>土</v>
      </c>
      <c r="C19" s="23"/>
      <c r="D19" s="24"/>
      <c r="E19" s="27"/>
      <c r="F19" s="28"/>
      <c r="G19" s="29"/>
      <c r="H19" s="9" t="str">
        <f t="shared" si="2"/>
        <v/>
      </c>
      <c r="I19" s="86"/>
      <c r="J19" s="87"/>
      <c r="K19" s="88"/>
      <c r="L19"/>
    </row>
    <row r="20" spans="1:12" ht="17.100000000000001" customHeight="1" x14ac:dyDescent="0.15">
      <c r="A20" s="10">
        <f t="shared" si="1"/>
        <v>45025</v>
      </c>
      <c r="B20" s="11" t="str">
        <f t="shared" si="0"/>
        <v>日</v>
      </c>
      <c r="C20" s="23"/>
      <c r="D20" s="24"/>
      <c r="E20" s="27"/>
      <c r="F20" s="28"/>
      <c r="G20" s="29"/>
      <c r="H20" s="9" t="str">
        <f t="shared" si="2"/>
        <v/>
      </c>
      <c r="I20" s="80"/>
      <c r="J20" s="81"/>
      <c r="K20" s="82"/>
      <c r="L20"/>
    </row>
    <row r="21" spans="1:12" ht="17.100000000000001" customHeight="1" x14ac:dyDescent="0.15">
      <c r="A21" s="53">
        <f t="shared" si="1"/>
        <v>45026</v>
      </c>
      <c r="B21" s="11" t="str">
        <f t="shared" si="0"/>
        <v>月</v>
      </c>
      <c r="C21" s="23"/>
      <c r="D21" s="24"/>
      <c r="E21" s="27"/>
      <c r="F21" s="28"/>
      <c r="G21" s="29"/>
      <c r="H21" s="9" t="str">
        <f t="shared" si="2"/>
        <v/>
      </c>
      <c r="I21" s="83"/>
      <c r="J21" s="84"/>
      <c r="K21" s="85"/>
      <c r="L21"/>
    </row>
    <row r="22" spans="1:12" ht="17.100000000000001" customHeight="1" x14ac:dyDescent="0.15">
      <c r="A22" s="10">
        <f t="shared" si="1"/>
        <v>45027</v>
      </c>
      <c r="B22" s="11" t="str">
        <f t="shared" si="0"/>
        <v>火</v>
      </c>
      <c r="C22" s="23"/>
      <c r="D22" s="24"/>
      <c r="E22" s="27"/>
      <c r="F22" s="28"/>
      <c r="G22" s="29"/>
      <c r="H22" s="9" t="str">
        <f t="shared" si="2"/>
        <v/>
      </c>
      <c r="I22" s="83"/>
      <c r="J22" s="84"/>
      <c r="K22" s="85"/>
      <c r="L22"/>
    </row>
    <row r="23" spans="1:12" ht="17.100000000000001" customHeight="1" x14ac:dyDescent="0.15">
      <c r="A23" s="10">
        <f t="shared" si="1"/>
        <v>45028</v>
      </c>
      <c r="B23" s="11" t="str">
        <f t="shared" si="0"/>
        <v>水</v>
      </c>
      <c r="C23" s="23"/>
      <c r="D23" s="24"/>
      <c r="E23" s="27"/>
      <c r="F23" s="28"/>
      <c r="G23" s="29"/>
      <c r="H23" s="9" t="str">
        <f t="shared" si="2"/>
        <v/>
      </c>
      <c r="I23" s="83"/>
      <c r="J23" s="84"/>
      <c r="K23" s="85"/>
      <c r="L23"/>
    </row>
    <row r="24" spans="1:12" ht="17.100000000000001" customHeight="1" x14ac:dyDescent="0.15">
      <c r="A24" s="10">
        <f t="shared" si="1"/>
        <v>45029</v>
      </c>
      <c r="B24" s="11" t="str">
        <f t="shared" si="0"/>
        <v>木</v>
      </c>
      <c r="C24" s="23"/>
      <c r="D24" s="24"/>
      <c r="E24" s="27"/>
      <c r="F24" s="28"/>
      <c r="G24" s="29"/>
      <c r="H24" s="9" t="str">
        <f t="shared" si="2"/>
        <v/>
      </c>
      <c r="I24" s="83"/>
      <c r="J24" s="84"/>
      <c r="K24" s="85"/>
      <c r="L24"/>
    </row>
    <row r="25" spans="1:12" ht="17.100000000000001" customHeight="1" x14ac:dyDescent="0.15">
      <c r="A25" s="10">
        <f t="shared" si="1"/>
        <v>45030</v>
      </c>
      <c r="B25" s="11" t="str">
        <f t="shared" si="0"/>
        <v>金</v>
      </c>
      <c r="C25" s="23"/>
      <c r="D25" s="24"/>
      <c r="E25" s="27"/>
      <c r="F25" s="28"/>
      <c r="G25" s="29"/>
      <c r="H25" s="9" t="str">
        <f t="shared" si="2"/>
        <v/>
      </c>
      <c r="I25" s="83"/>
      <c r="J25" s="84"/>
      <c r="K25" s="85"/>
      <c r="L25"/>
    </row>
    <row r="26" spans="1:12" ht="17.100000000000001" customHeight="1" x14ac:dyDescent="0.15">
      <c r="A26" s="10">
        <f t="shared" si="1"/>
        <v>45031</v>
      </c>
      <c r="B26" s="11" t="str">
        <f t="shared" si="0"/>
        <v>土</v>
      </c>
      <c r="C26" s="23"/>
      <c r="D26" s="24"/>
      <c r="E26" s="27"/>
      <c r="F26" s="28"/>
      <c r="G26" s="29"/>
      <c r="H26" s="9" t="str">
        <f t="shared" si="2"/>
        <v/>
      </c>
      <c r="I26" s="86"/>
      <c r="J26" s="87"/>
      <c r="K26" s="88"/>
      <c r="L26"/>
    </row>
    <row r="27" spans="1:12" ht="17.100000000000001" customHeight="1" x14ac:dyDescent="0.15">
      <c r="A27" s="10">
        <f t="shared" si="1"/>
        <v>45032</v>
      </c>
      <c r="B27" s="11" t="str">
        <f t="shared" si="0"/>
        <v>日</v>
      </c>
      <c r="C27" s="23"/>
      <c r="D27" s="24"/>
      <c r="E27" s="27"/>
      <c r="F27" s="28"/>
      <c r="G27" s="29"/>
      <c r="H27" s="9" t="str">
        <f t="shared" si="2"/>
        <v/>
      </c>
      <c r="I27" s="80"/>
      <c r="J27" s="81"/>
      <c r="K27" s="82"/>
      <c r="L27"/>
    </row>
    <row r="28" spans="1:12" ht="17.100000000000001" customHeight="1" x14ac:dyDescent="0.15">
      <c r="A28" s="10">
        <f t="shared" si="1"/>
        <v>45033</v>
      </c>
      <c r="B28" s="11" t="str">
        <f t="shared" si="0"/>
        <v>月</v>
      </c>
      <c r="C28" s="23"/>
      <c r="D28" s="24"/>
      <c r="E28" s="27"/>
      <c r="F28" s="28"/>
      <c r="G28" s="29"/>
      <c r="H28" s="9" t="str">
        <f t="shared" si="2"/>
        <v/>
      </c>
      <c r="I28" s="83"/>
      <c r="J28" s="84"/>
      <c r="K28" s="85"/>
      <c r="L28"/>
    </row>
    <row r="29" spans="1:12" ht="17.100000000000001" customHeight="1" x14ac:dyDescent="0.15">
      <c r="A29" s="10">
        <f t="shared" si="1"/>
        <v>45034</v>
      </c>
      <c r="B29" s="11" t="str">
        <f t="shared" si="0"/>
        <v>火</v>
      </c>
      <c r="C29" s="23"/>
      <c r="D29" s="24"/>
      <c r="E29" s="27"/>
      <c r="F29" s="28"/>
      <c r="G29" s="29"/>
      <c r="H29" s="9" t="str">
        <f t="shared" si="2"/>
        <v/>
      </c>
      <c r="I29" s="83"/>
      <c r="J29" s="84"/>
      <c r="K29" s="85"/>
      <c r="L29"/>
    </row>
    <row r="30" spans="1:12" ht="17.100000000000001" customHeight="1" x14ac:dyDescent="0.15">
      <c r="A30" s="10">
        <f t="shared" si="1"/>
        <v>45035</v>
      </c>
      <c r="B30" s="11" t="str">
        <f t="shared" si="0"/>
        <v>水</v>
      </c>
      <c r="C30" s="23"/>
      <c r="D30" s="24"/>
      <c r="E30" s="27"/>
      <c r="F30" s="28"/>
      <c r="G30" s="29"/>
      <c r="H30" s="9" t="str">
        <f t="shared" si="2"/>
        <v/>
      </c>
      <c r="I30" s="83"/>
      <c r="J30" s="84"/>
      <c r="K30" s="85"/>
      <c r="L30"/>
    </row>
    <row r="31" spans="1:12" ht="17.100000000000001" customHeight="1" x14ac:dyDescent="0.15">
      <c r="A31" s="10">
        <f t="shared" si="1"/>
        <v>45036</v>
      </c>
      <c r="B31" s="11" t="str">
        <f t="shared" si="0"/>
        <v>木</v>
      </c>
      <c r="C31" s="23"/>
      <c r="D31" s="24"/>
      <c r="E31" s="27"/>
      <c r="F31" s="28"/>
      <c r="G31" s="29"/>
      <c r="H31" s="9" t="str">
        <f t="shared" si="2"/>
        <v/>
      </c>
      <c r="I31" s="83"/>
      <c r="J31" s="84"/>
      <c r="K31" s="85"/>
      <c r="L31"/>
    </row>
    <row r="32" spans="1:12" ht="17.100000000000001" customHeight="1" x14ac:dyDescent="0.15">
      <c r="A32" s="10">
        <f t="shared" si="1"/>
        <v>45037</v>
      </c>
      <c r="B32" s="11" t="str">
        <f t="shared" si="0"/>
        <v>金</v>
      </c>
      <c r="C32" s="23"/>
      <c r="D32" s="24"/>
      <c r="E32" s="27"/>
      <c r="F32" s="28"/>
      <c r="G32" s="29"/>
      <c r="H32" s="9" t="str">
        <f t="shared" si="2"/>
        <v/>
      </c>
      <c r="I32" s="83"/>
      <c r="J32" s="84"/>
      <c r="K32" s="85"/>
      <c r="L32"/>
    </row>
    <row r="33" spans="1:12" ht="17.100000000000001" customHeight="1" x14ac:dyDescent="0.15">
      <c r="A33" s="10">
        <f t="shared" si="1"/>
        <v>45038</v>
      </c>
      <c r="B33" s="11" t="str">
        <f t="shared" si="0"/>
        <v>土</v>
      </c>
      <c r="C33" s="23"/>
      <c r="D33" s="24"/>
      <c r="E33" s="27"/>
      <c r="F33" s="28"/>
      <c r="G33" s="29"/>
      <c r="H33" s="9" t="str">
        <f t="shared" si="2"/>
        <v/>
      </c>
      <c r="I33" s="86"/>
      <c r="J33" s="87"/>
      <c r="K33" s="88"/>
      <c r="L33"/>
    </row>
    <row r="34" spans="1:12" ht="17.100000000000001" customHeight="1" x14ac:dyDescent="0.15">
      <c r="A34" s="10">
        <f t="shared" si="1"/>
        <v>45039</v>
      </c>
      <c r="B34" s="11" t="str">
        <f t="shared" si="0"/>
        <v>日</v>
      </c>
      <c r="C34" s="23"/>
      <c r="D34" s="24"/>
      <c r="E34" s="27"/>
      <c r="F34" s="28"/>
      <c r="G34" s="29"/>
      <c r="H34" s="9" t="str">
        <f t="shared" si="2"/>
        <v/>
      </c>
      <c r="I34" s="80"/>
      <c r="J34" s="81"/>
      <c r="K34" s="82"/>
      <c r="L34"/>
    </row>
    <row r="35" spans="1:12" ht="17.100000000000001" customHeight="1" x14ac:dyDescent="0.15">
      <c r="A35" s="10">
        <f t="shared" si="1"/>
        <v>45040</v>
      </c>
      <c r="B35" s="11" t="str">
        <f t="shared" si="0"/>
        <v>月</v>
      </c>
      <c r="C35" s="23"/>
      <c r="D35" s="24"/>
      <c r="E35" s="27"/>
      <c r="F35" s="28"/>
      <c r="G35" s="29"/>
      <c r="H35" s="9" t="str">
        <f t="shared" si="2"/>
        <v/>
      </c>
      <c r="I35" s="83"/>
      <c r="J35" s="84"/>
      <c r="K35" s="85"/>
      <c r="L35"/>
    </row>
    <row r="36" spans="1:12" ht="17.100000000000001" customHeight="1" x14ac:dyDescent="0.15">
      <c r="A36" s="10">
        <f t="shared" si="1"/>
        <v>45041</v>
      </c>
      <c r="B36" s="11" t="str">
        <f t="shared" si="0"/>
        <v>火</v>
      </c>
      <c r="C36" s="23"/>
      <c r="D36" s="24"/>
      <c r="E36" s="27"/>
      <c r="F36" s="28"/>
      <c r="G36" s="29"/>
      <c r="H36" s="9" t="str">
        <f t="shared" si="2"/>
        <v/>
      </c>
      <c r="I36" s="83"/>
      <c r="J36" s="84"/>
      <c r="K36" s="85"/>
      <c r="L36"/>
    </row>
    <row r="37" spans="1:12" ht="17.100000000000001" customHeight="1" x14ac:dyDescent="0.15">
      <c r="A37" s="10">
        <f t="shared" si="1"/>
        <v>45042</v>
      </c>
      <c r="B37" s="11" t="str">
        <f t="shared" si="0"/>
        <v>水</v>
      </c>
      <c r="C37" s="23"/>
      <c r="D37" s="24"/>
      <c r="E37" s="27"/>
      <c r="F37" s="28"/>
      <c r="G37" s="29"/>
      <c r="H37" s="9" t="str">
        <f t="shared" si="2"/>
        <v/>
      </c>
      <c r="I37" s="83"/>
      <c r="J37" s="84"/>
      <c r="K37" s="85"/>
      <c r="L37"/>
    </row>
    <row r="38" spans="1:12" ht="17.100000000000001" customHeight="1" x14ac:dyDescent="0.15">
      <c r="A38" s="10">
        <f>A37+1</f>
        <v>45043</v>
      </c>
      <c r="B38" s="11" t="str">
        <f t="shared" si="0"/>
        <v>木</v>
      </c>
      <c r="C38" s="23"/>
      <c r="D38" s="24"/>
      <c r="E38" s="27"/>
      <c r="F38" s="28"/>
      <c r="G38" s="29"/>
      <c r="H38" s="9" t="str">
        <f t="shared" si="2"/>
        <v/>
      </c>
      <c r="I38" s="83"/>
      <c r="J38" s="84"/>
      <c r="K38" s="85"/>
      <c r="L38"/>
    </row>
    <row r="39" spans="1:12" ht="17.100000000000001" customHeight="1" x14ac:dyDescent="0.15">
      <c r="A39" s="10">
        <f>A38+1</f>
        <v>45044</v>
      </c>
      <c r="B39" s="11" t="str">
        <f t="shared" si="0"/>
        <v>金</v>
      </c>
      <c r="C39" s="23"/>
      <c r="D39" s="24"/>
      <c r="E39" s="27"/>
      <c r="F39" s="28"/>
      <c r="G39" s="29"/>
      <c r="H39" s="9" t="str">
        <f t="shared" si="2"/>
        <v/>
      </c>
      <c r="I39" s="83"/>
      <c r="J39" s="84"/>
      <c r="K39" s="85"/>
      <c r="L39"/>
    </row>
    <row r="40" spans="1:12" ht="17.100000000000001" customHeight="1" x14ac:dyDescent="0.15">
      <c r="A40" s="10">
        <f>IF(DAY(A39+1)&lt;4,"",A39+1)</f>
        <v>45045</v>
      </c>
      <c r="B40" s="11" t="s">
        <v>36</v>
      </c>
      <c r="C40" s="23"/>
      <c r="D40" s="24"/>
      <c r="E40" s="27"/>
      <c r="F40" s="28"/>
      <c r="G40" s="29"/>
      <c r="H40" s="9" t="str">
        <f t="shared" si="2"/>
        <v/>
      </c>
      <c r="I40" s="86"/>
      <c r="J40" s="87"/>
      <c r="K40" s="88"/>
      <c r="L40"/>
    </row>
    <row r="41" spans="1:12" ht="17.100000000000001" customHeight="1" x14ac:dyDescent="0.15">
      <c r="A41" s="10">
        <f>IF(DAY(A39+2)&lt;4,"",A39+2)</f>
        <v>45046</v>
      </c>
      <c r="B41" s="11" t="str">
        <f>TEXT(A41,"aaa")</f>
        <v>日</v>
      </c>
      <c r="C41" s="23"/>
      <c r="D41" s="24"/>
      <c r="E41" s="27"/>
      <c r="F41" s="28"/>
      <c r="G41" s="29"/>
      <c r="H41" s="9" t="str">
        <f t="shared" si="2"/>
        <v/>
      </c>
      <c r="I41" s="80"/>
      <c r="J41" s="81"/>
      <c r="K41" s="82"/>
      <c r="L41"/>
    </row>
    <row r="42" spans="1:12" ht="17.100000000000001" customHeight="1" thickBot="1" x14ac:dyDescent="0.2">
      <c r="A42" s="12" t="str">
        <f>IF(DAY(A39+3)&lt;4,"",A39+3)</f>
        <v/>
      </c>
      <c r="B42" s="43" t="s">
        <v>37</v>
      </c>
      <c r="C42" s="30"/>
      <c r="D42" s="31"/>
      <c r="E42" s="32"/>
      <c r="F42" s="33"/>
      <c r="G42" s="34"/>
      <c r="H42" s="13" t="str">
        <f t="shared" si="2"/>
        <v/>
      </c>
      <c r="I42" s="102"/>
      <c r="J42" s="103"/>
      <c r="K42" s="104"/>
      <c r="L42"/>
    </row>
    <row r="43" spans="1:12" ht="17.100000000000001" customHeight="1" thickTop="1" thickBot="1" x14ac:dyDescent="0.2">
      <c r="A43" s="139" t="s">
        <v>2</v>
      </c>
      <c r="B43" s="130"/>
      <c r="C43" s="140"/>
      <c r="D43" s="140"/>
      <c r="E43" s="140"/>
      <c r="F43" s="140"/>
      <c r="G43" s="140"/>
      <c r="H43" s="14">
        <f>SUM(H12:H42)</f>
        <v>0</v>
      </c>
      <c r="I43" s="130" t="s">
        <v>11</v>
      </c>
      <c r="J43" s="131"/>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6" t="s">
        <v>12</v>
      </c>
      <c r="B45" s="137"/>
      <c r="C45" s="137"/>
      <c r="D45" s="137"/>
      <c r="E45" s="137"/>
      <c r="F45" s="137"/>
      <c r="G45" s="137"/>
      <c r="H45" s="137"/>
      <c r="I45" s="137"/>
      <c r="J45" s="137"/>
      <c r="K45" s="138"/>
    </row>
    <row r="46" spans="1:12" ht="17.100000000000001" customHeight="1" thickTop="1" thickBot="1" x14ac:dyDescent="0.2">
      <c r="A46" s="58"/>
      <c r="B46" s="59"/>
      <c r="C46" s="134"/>
      <c r="D46" s="134"/>
      <c r="E46" s="60"/>
      <c r="F46" s="60"/>
      <c r="G46" s="60"/>
      <c r="H46" s="60"/>
      <c r="I46" s="134"/>
      <c r="J46" s="134"/>
      <c r="K46" s="135"/>
    </row>
    <row r="47" spans="1:12" ht="17.100000000000001" customHeight="1" thickBot="1" x14ac:dyDescent="0.2">
      <c r="A47" s="15"/>
      <c r="B47" s="124" t="s">
        <v>14</v>
      </c>
      <c r="C47" s="125"/>
      <c r="D47" s="126"/>
      <c r="E47" s="127"/>
      <c r="F47" s="16" t="s">
        <v>15</v>
      </c>
      <c r="G47" s="132"/>
      <c r="H47" s="13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8" t="s">
        <v>22</v>
      </c>
      <c r="B49" s="128"/>
      <c r="C49" s="128"/>
      <c r="D49" s="128"/>
      <c r="E49" s="128"/>
      <c r="F49" s="128"/>
      <c r="G49" s="128"/>
      <c r="H49" s="128"/>
      <c r="I49" s="128"/>
      <c r="J49" s="128"/>
      <c r="K49" s="128"/>
    </row>
    <row r="50" spans="1:14" ht="17.25" customHeight="1" x14ac:dyDescent="0.15">
      <c r="A50" s="129"/>
      <c r="B50" s="129"/>
      <c r="C50" s="129"/>
      <c r="D50" s="129"/>
      <c r="E50" s="129"/>
      <c r="F50" s="129"/>
      <c r="G50" s="129"/>
      <c r="H50" s="129"/>
      <c r="I50" s="129"/>
      <c r="J50" s="129"/>
      <c r="K50" s="129"/>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9">
    <mergeCell ref="B47:C47"/>
    <mergeCell ref="D47:E47"/>
    <mergeCell ref="A49:K50"/>
    <mergeCell ref="I43:J43"/>
    <mergeCell ref="G47:H47"/>
    <mergeCell ref="C46:D46"/>
    <mergeCell ref="I46:K46"/>
    <mergeCell ref="A45:K45"/>
    <mergeCell ref="A43:G43"/>
    <mergeCell ref="I41:K42"/>
    <mergeCell ref="A1:D1"/>
    <mergeCell ref="E1:G1"/>
    <mergeCell ref="A10:A11"/>
    <mergeCell ref="B10:B11"/>
    <mergeCell ref="A3:C3"/>
    <mergeCell ref="A4:C4"/>
    <mergeCell ref="A5:C5"/>
    <mergeCell ref="A6:C6"/>
    <mergeCell ref="D7:K7"/>
    <mergeCell ref="H10:H11"/>
    <mergeCell ref="D3:K3"/>
    <mergeCell ref="D4:K4"/>
    <mergeCell ref="D5:K5"/>
    <mergeCell ref="D6:K6"/>
    <mergeCell ref="C10:F10"/>
    <mergeCell ref="A2:F2"/>
    <mergeCell ref="H2:J2"/>
    <mergeCell ref="A7:C7"/>
    <mergeCell ref="A8:C8"/>
    <mergeCell ref="I34:K40"/>
    <mergeCell ref="G10:G11"/>
    <mergeCell ref="I13:K19"/>
    <mergeCell ref="I20:K26"/>
    <mergeCell ref="I27:K33"/>
    <mergeCell ref="D9:G9"/>
    <mergeCell ref="I12:K12"/>
    <mergeCell ref="I10:K11"/>
    <mergeCell ref="J8:K8"/>
    <mergeCell ref="D8:G8"/>
  </mergeCells>
  <phoneticPr fontId="2"/>
  <conditionalFormatting sqref="A12:H42">
    <cfRule type="expression" dxfId="11" priority="9"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A857F-9C70-4025-BB5D-41F2374E1EA6}">
  <sheetPr codeName="Sheet10"/>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5" t="s">
        <v>33</v>
      </c>
      <c r="B1" s="106"/>
      <c r="C1" s="106"/>
      <c r="D1" s="106"/>
      <c r="E1" s="107" t="s">
        <v>23</v>
      </c>
      <c r="F1" s="108"/>
      <c r="G1" s="108"/>
      <c r="H1" s="63"/>
      <c r="I1" s="50" t="str">
        <f>IF($E$1="委託業務従事日誌","契約管理番号：","事業番号：")</f>
        <v>事業番号：</v>
      </c>
      <c r="J1" s="20" t="s">
        <v>20</v>
      </c>
      <c r="K1" s="19" t="str">
        <f>IF($E$1="委託業務従事日誌","別紙８","")</f>
        <v/>
      </c>
    </row>
    <row r="2" spans="1:13" ht="17.100000000000001" customHeight="1" x14ac:dyDescent="0.15">
      <c r="A2" s="73" t="s">
        <v>16</v>
      </c>
      <c r="B2" s="74"/>
      <c r="C2" s="74"/>
      <c r="D2" s="74"/>
      <c r="E2" s="74"/>
      <c r="F2" s="74"/>
      <c r="G2" s="21" t="s">
        <v>19</v>
      </c>
      <c r="H2" s="75" t="s">
        <v>17</v>
      </c>
      <c r="I2" s="75"/>
      <c r="J2" s="75"/>
      <c r="K2" s="52" t="s">
        <v>19</v>
      </c>
    </row>
    <row r="3" spans="1:13" ht="17.100000000000001" customHeight="1" x14ac:dyDescent="0.15">
      <c r="A3" s="76" t="str">
        <f>IF($E$1="委託業務従事日誌","件名：","助成事業の名称：")</f>
        <v>助成事業の名称：</v>
      </c>
      <c r="B3" s="77"/>
      <c r="C3" s="77"/>
      <c r="D3" s="118"/>
      <c r="E3" s="119"/>
      <c r="F3" s="119"/>
      <c r="G3" s="119"/>
      <c r="H3" s="119"/>
      <c r="I3" s="119"/>
      <c r="J3" s="119"/>
      <c r="K3" s="120"/>
    </row>
    <row r="4" spans="1:13" ht="17.100000000000001" customHeight="1" x14ac:dyDescent="0.15">
      <c r="A4" s="113"/>
      <c r="B4" s="114"/>
      <c r="C4" s="114"/>
      <c r="D4" s="99"/>
      <c r="E4" s="115"/>
      <c r="F4" s="115"/>
      <c r="G4" s="115"/>
      <c r="H4" s="115"/>
      <c r="I4" s="115"/>
      <c r="J4" s="115"/>
      <c r="K4" s="116"/>
    </row>
    <row r="5" spans="1:13" ht="17.100000000000001" customHeight="1" x14ac:dyDescent="0.15">
      <c r="A5" s="113"/>
      <c r="B5" s="114"/>
      <c r="C5" s="114"/>
      <c r="D5" s="99"/>
      <c r="E5" s="115"/>
      <c r="F5" s="115"/>
      <c r="G5" s="115"/>
      <c r="H5" s="115"/>
      <c r="I5" s="115"/>
      <c r="J5" s="115"/>
      <c r="K5" s="116"/>
      <c r="L5" s="42"/>
    </row>
    <row r="6" spans="1:13" ht="17.100000000000001" customHeight="1" x14ac:dyDescent="0.15">
      <c r="A6" s="76" t="str">
        <f>IF($E$1="委託業務従事日誌","再委託等項目：","委託・共同研究項目：")</f>
        <v>委託・共同研究項目：</v>
      </c>
      <c r="B6" s="77"/>
      <c r="C6" s="77"/>
      <c r="D6" s="99" t="s">
        <v>18</v>
      </c>
      <c r="E6" s="115"/>
      <c r="F6" s="115"/>
      <c r="G6" s="115"/>
      <c r="H6" s="115"/>
      <c r="I6" s="115"/>
      <c r="J6" s="115"/>
      <c r="K6" s="116"/>
    </row>
    <row r="7" spans="1:13" ht="17.100000000000001" customHeight="1" x14ac:dyDescent="0.15">
      <c r="A7" s="76" t="str">
        <f>IF($E$1="委託業務従事日誌","委託先等名称：","助成事業者名称：")</f>
        <v>助成事業者名称：</v>
      </c>
      <c r="B7" s="77"/>
      <c r="C7" s="77"/>
      <c r="D7" s="99"/>
      <c r="E7" s="115"/>
      <c r="F7" s="115"/>
      <c r="G7" s="115"/>
      <c r="H7" s="115"/>
      <c r="I7" s="115"/>
      <c r="J7" s="115"/>
      <c r="K7" s="116"/>
      <c r="L7" s="45"/>
    </row>
    <row r="8" spans="1:13" ht="17.100000000000001" customHeight="1" x14ac:dyDescent="0.15">
      <c r="A8" s="78" t="s">
        <v>3</v>
      </c>
      <c r="B8" s="79"/>
      <c r="C8" s="79"/>
      <c r="D8" s="99"/>
      <c r="E8" s="101"/>
      <c r="F8" s="101"/>
      <c r="G8" s="101"/>
      <c r="H8" s="66" t="s">
        <v>21</v>
      </c>
      <c r="I8" s="51" t="str">
        <f>IF($E$1="委託業務従事日誌","業務管理者","主任研究者")&amp;"　所属："</f>
        <v>主任研究者　所属：</v>
      </c>
      <c r="J8" s="99"/>
      <c r="K8" s="100"/>
      <c r="M8" s="42"/>
    </row>
    <row r="9" spans="1:13" ht="17.100000000000001" customHeight="1" thickBot="1" x14ac:dyDescent="0.2">
      <c r="A9" s="64"/>
      <c r="B9" s="65"/>
      <c r="C9" s="4" t="s">
        <v>4</v>
      </c>
      <c r="D9" s="91"/>
      <c r="E9" s="91"/>
      <c r="F9" s="91"/>
      <c r="G9" s="91"/>
      <c r="H9" s="5"/>
      <c r="I9" s="4" t="s">
        <v>7</v>
      </c>
      <c r="J9" s="22"/>
      <c r="K9" s="72"/>
    </row>
    <row r="10" spans="1:13" s="3" customFormat="1" ht="17.100000000000001" customHeight="1" x14ac:dyDescent="0.15">
      <c r="A10" s="109" t="s">
        <v>0</v>
      </c>
      <c r="B10" s="111" t="s">
        <v>1</v>
      </c>
      <c r="C10" s="121" t="s">
        <v>10</v>
      </c>
      <c r="D10" s="122"/>
      <c r="E10" s="122"/>
      <c r="F10" s="123"/>
      <c r="G10" s="89" t="s">
        <v>8</v>
      </c>
      <c r="H10" s="117" t="s">
        <v>9</v>
      </c>
      <c r="I10" s="95" t="s">
        <v>39</v>
      </c>
      <c r="J10" s="95"/>
      <c r="K10" s="96"/>
    </row>
    <row r="11" spans="1:13" s="3" customFormat="1" ht="17.100000000000001" customHeight="1" thickBot="1" x14ac:dyDescent="0.2">
      <c r="A11" s="110"/>
      <c r="B11" s="112"/>
      <c r="C11" s="6" t="s">
        <v>5</v>
      </c>
      <c r="D11" s="7" t="s">
        <v>6</v>
      </c>
      <c r="E11" s="8" t="s">
        <v>5</v>
      </c>
      <c r="F11" s="7" t="s">
        <v>6</v>
      </c>
      <c r="G11" s="90"/>
      <c r="H11" s="90"/>
      <c r="I11" s="97"/>
      <c r="J11" s="97"/>
      <c r="K11" s="98"/>
    </row>
    <row r="12" spans="1:13" ht="17.100000000000001" customHeight="1" thickTop="1" x14ac:dyDescent="0.15">
      <c r="A12" s="46">
        <f>DATEVALUE(TEXT(SUBSTITUTE(SUBSTITUTE(SUBSTITUTE($A$1,"元","１"),"分",""),"度","")&amp;"１日","yyyy/mm/d"))</f>
        <v>45292</v>
      </c>
      <c r="B12" s="47" t="s">
        <v>36</v>
      </c>
      <c r="C12" s="37"/>
      <c r="D12" s="38"/>
      <c r="E12" s="48"/>
      <c r="F12" s="40"/>
      <c r="G12" s="49"/>
      <c r="H12" s="9" t="str">
        <f>IF((D12-C12)+(F12-E12)-G12=0,"",(D12-C12)+(F12-E12)-G12)</f>
        <v/>
      </c>
      <c r="I12" s="141"/>
      <c r="J12" s="142"/>
      <c r="K12" s="143"/>
      <c r="L12"/>
    </row>
    <row r="13" spans="1:13" ht="17.100000000000001" customHeight="1" x14ac:dyDescent="0.15">
      <c r="A13" s="10">
        <f t="shared" ref="A13:A37" si="0">A12+1</f>
        <v>45293</v>
      </c>
      <c r="B13" s="11" t="str">
        <f t="shared" ref="B13:B18" si="1">TEXT(A13,"aaa")</f>
        <v>火</v>
      </c>
      <c r="C13" s="25"/>
      <c r="D13" s="26"/>
      <c r="E13" s="27"/>
      <c r="F13" s="28"/>
      <c r="G13" s="29"/>
      <c r="H13" s="9" t="str">
        <f>IF((D13-C13)+(F13-E13)-G13=0,"",(D13-C13)+(F13-E13)-G13)</f>
        <v/>
      </c>
      <c r="I13" s="144"/>
      <c r="J13" s="145"/>
      <c r="K13" s="146"/>
      <c r="L13"/>
    </row>
    <row r="14" spans="1:13" ht="17.100000000000001" customHeight="1" x14ac:dyDescent="0.15">
      <c r="A14" s="53">
        <f t="shared" si="0"/>
        <v>45294</v>
      </c>
      <c r="B14" s="11" t="str">
        <f t="shared" si="1"/>
        <v>水</v>
      </c>
      <c r="C14" s="23"/>
      <c r="D14" s="24"/>
      <c r="E14" s="27"/>
      <c r="F14" s="28"/>
      <c r="G14" s="29"/>
      <c r="H14" s="9" t="str">
        <f t="shared" ref="H14:H42" si="2">IF((D14-C14)+(F14-E14)-G14=0,"",(D14-C14)+(F14-E14)-G14)</f>
        <v/>
      </c>
      <c r="I14" s="144"/>
      <c r="J14" s="145"/>
      <c r="K14" s="146"/>
      <c r="L14"/>
    </row>
    <row r="15" spans="1:13" ht="17.100000000000001" customHeight="1" x14ac:dyDescent="0.15">
      <c r="A15" s="10">
        <f t="shared" si="0"/>
        <v>45295</v>
      </c>
      <c r="B15" s="11" t="str">
        <f t="shared" si="1"/>
        <v>木</v>
      </c>
      <c r="C15" s="23"/>
      <c r="D15" s="24"/>
      <c r="E15" s="27"/>
      <c r="F15" s="28"/>
      <c r="G15" s="29"/>
      <c r="H15" s="9" t="str">
        <f t="shared" si="2"/>
        <v/>
      </c>
      <c r="I15" s="144"/>
      <c r="J15" s="145"/>
      <c r="K15" s="146"/>
      <c r="L15"/>
    </row>
    <row r="16" spans="1:13" ht="17.100000000000001" customHeight="1" x14ac:dyDescent="0.15">
      <c r="A16" s="10">
        <f t="shared" si="0"/>
        <v>45296</v>
      </c>
      <c r="B16" s="11" t="str">
        <f t="shared" si="1"/>
        <v>金</v>
      </c>
      <c r="C16" s="23"/>
      <c r="D16" s="24"/>
      <c r="E16" s="27"/>
      <c r="F16" s="28"/>
      <c r="G16" s="29"/>
      <c r="H16" s="9" t="str">
        <f t="shared" si="2"/>
        <v/>
      </c>
      <c r="I16" s="144"/>
      <c r="J16" s="145"/>
      <c r="K16" s="146"/>
      <c r="L16"/>
    </row>
    <row r="17" spans="1:12" ht="17.100000000000001" customHeight="1" x14ac:dyDescent="0.15">
      <c r="A17" s="36">
        <f t="shared" si="0"/>
        <v>45297</v>
      </c>
      <c r="B17" s="44" t="str">
        <f t="shared" si="1"/>
        <v>土</v>
      </c>
      <c r="C17" s="37"/>
      <c r="D17" s="38"/>
      <c r="E17" s="39"/>
      <c r="F17" s="40"/>
      <c r="G17" s="41"/>
      <c r="H17" s="9" t="str">
        <f t="shared" si="2"/>
        <v/>
      </c>
      <c r="I17" s="147"/>
      <c r="J17" s="148"/>
      <c r="K17" s="149"/>
      <c r="L17"/>
    </row>
    <row r="18" spans="1:12" ht="17.100000000000001" customHeight="1" x14ac:dyDescent="0.15">
      <c r="A18" s="36">
        <f t="shared" si="0"/>
        <v>45298</v>
      </c>
      <c r="B18" s="44" t="str">
        <f t="shared" si="1"/>
        <v>日</v>
      </c>
      <c r="C18" s="37"/>
      <c r="D18" s="38"/>
      <c r="E18" s="39"/>
      <c r="F18" s="40"/>
      <c r="G18" s="41"/>
      <c r="H18" s="9" t="str">
        <f t="shared" si="2"/>
        <v/>
      </c>
      <c r="I18" s="80"/>
      <c r="J18" s="81"/>
      <c r="K18" s="82"/>
      <c r="L18"/>
    </row>
    <row r="19" spans="1:12" ht="17.100000000000001" customHeight="1" x14ac:dyDescent="0.15">
      <c r="A19" s="10">
        <f t="shared" si="0"/>
        <v>45299</v>
      </c>
      <c r="B19" s="11" t="s">
        <v>36</v>
      </c>
      <c r="C19" s="23"/>
      <c r="D19" s="24"/>
      <c r="E19" s="27"/>
      <c r="F19" s="28"/>
      <c r="G19" s="29"/>
      <c r="H19" s="9" t="str">
        <f t="shared" si="2"/>
        <v/>
      </c>
      <c r="I19" s="83"/>
      <c r="J19" s="84"/>
      <c r="K19" s="85"/>
      <c r="L19"/>
    </row>
    <row r="20" spans="1:12" ht="17.100000000000001" customHeight="1" x14ac:dyDescent="0.15">
      <c r="A20" s="10">
        <f t="shared" si="0"/>
        <v>45300</v>
      </c>
      <c r="B20" s="11" t="str">
        <f t="shared" ref="B20:B42" si="3">TEXT(A20,"aaa")</f>
        <v>火</v>
      </c>
      <c r="C20" s="23"/>
      <c r="D20" s="24"/>
      <c r="E20" s="27"/>
      <c r="F20" s="28"/>
      <c r="G20" s="29"/>
      <c r="H20" s="9" t="str">
        <f t="shared" si="2"/>
        <v/>
      </c>
      <c r="I20" s="83"/>
      <c r="J20" s="84"/>
      <c r="K20" s="85"/>
      <c r="L20"/>
    </row>
    <row r="21" spans="1:12" ht="17.100000000000001" customHeight="1" x14ac:dyDescent="0.15">
      <c r="A21" s="53">
        <f t="shared" si="0"/>
        <v>45301</v>
      </c>
      <c r="B21" s="11" t="str">
        <f t="shared" si="3"/>
        <v>水</v>
      </c>
      <c r="C21" s="23"/>
      <c r="D21" s="24"/>
      <c r="E21" s="27"/>
      <c r="F21" s="28"/>
      <c r="G21" s="29"/>
      <c r="H21" s="9" t="str">
        <f t="shared" si="2"/>
        <v/>
      </c>
      <c r="I21" s="83"/>
      <c r="J21" s="84"/>
      <c r="K21" s="85"/>
      <c r="L21"/>
    </row>
    <row r="22" spans="1:12" ht="17.100000000000001" customHeight="1" x14ac:dyDescent="0.15">
      <c r="A22" s="10">
        <f t="shared" si="0"/>
        <v>45302</v>
      </c>
      <c r="B22" s="11" t="str">
        <f t="shared" si="3"/>
        <v>木</v>
      </c>
      <c r="C22" s="23"/>
      <c r="D22" s="24"/>
      <c r="E22" s="27"/>
      <c r="F22" s="28"/>
      <c r="G22" s="29"/>
      <c r="H22" s="9" t="str">
        <f t="shared" si="2"/>
        <v/>
      </c>
      <c r="I22" s="83"/>
      <c r="J22" s="84"/>
      <c r="K22" s="85"/>
      <c r="L22"/>
    </row>
    <row r="23" spans="1:12" ht="17.100000000000001" customHeight="1" x14ac:dyDescent="0.15">
      <c r="A23" s="10">
        <f t="shared" si="0"/>
        <v>45303</v>
      </c>
      <c r="B23" s="11" t="str">
        <f t="shared" si="3"/>
        <v>金</v>
      </c>
      <c r="C23" s="23"/>
      <c r="D23" s="24"/>
      <c r="E23" s="27"/>
      <c r="F23" s="28"/>
      <c r="G23" s="29"/>
      <c r="H23" s="9" t="str">
        <f t="shared" si="2"/>
        <v/>
      </c>
      <c r="I23" s="83"/>
      <c r="J23" s="84"/>
      <c r="K23" s="85"/>
      <c r="L23"/>
    </row>
    <row r="24" spans="1:12" ht="17.100000000000001" customHeight="1" x14ac:dyDescent="0.15">
      <c r="A24" s="10">
        <f t="shared" si="0"/>
        <v>45304</v>
      </c>
      <c r="B24" s="11" t="str">
        <f t="shared" si="3"/>
        <v>土</v>
      </c>
      <c r="C24" s="23"/>
      <c r="D24" s="24"/>
      <c r="E24" s="27"/>
      <c r="F24" s="28"/>
      <c r="G24" s="29"/>
      <c r="H24" s="9" t="str">
        <f t="shared" si="2"/>
        <v/>
      </c>
      <c r="I24" s="86"/>
      <c r="J24" s="87"/>
      <c r="K24" s="88"/>
      <c r="L24"/>
    </row>
    <row r="25" spans="1:12" ht="17.100000000000001" customHeight="1" x14ac:dyDescent="0.15">
      <c r="A25" s="10">
        <f t="shared" si="0"/>
        <v>45305</v>
      </c>
      <c r="B25" s="11" t="str">
        <f t="shared" si="3"/>
        <v>日</v>
      </c>
      <c r="C25" s="23"/>
      <c r="D25" s="24"/>
      <c r="E25" s="27"/>
      <c r="F25" s="28"/>
      <c r="G25" s="29"/>
      <c r="H25" s="9" t="str">
        <f t="shared" si="2"/>
        <v/>
      </c>
      <c r="I25" s="80"/>
      <c r="J25" s="81"/>
      <c r="K25" s="82"/>
      <c r="L25"/>
    </row>
    <row r="26" spans="1:12" ht="17.100000000000001" customHeight="1" x14ac:dyDescent="0.15">
      <c r="A26" s="10">
        <f t="shared" si="0"/>
        <v>45306</v>
      </c>
      <c r="B26" s="11" t="str">
        <f t="shared" si="3"/>
        <v>月</v>
      </c>
      <c r="C26" s="23"/>
      <c r="D26" s="24"/>
      <c r="E26" s="27"/>
      <c r="F26" s="28"/>
      <c r="G26" s="29"/>
      <c r="H26" s="9" t="str">
        <f t="shared" si="2"/>
        <v/>
      </c>
      <c r="I26" s="83"/>
      <c r="J26" s="84"/>
      <c r="K26" s="85"/>
      <c r="L26"/>
    </row>
    <row r="27" spans="1:12" ht="17.100000000000001" customHeight="1" x14ac:dyDescent="0.15">
      <c r="A27" s="10">
        <f t="shared" si="0"/>
        <v>45307</v>
      </c>
      <c r="B27" s="11" t="str">
        <f t="shared" si="3"/>
        <v>火</v>
      </c>
      <c r="C27" s="23"/>
      <c r="D27" s="24"/>
      <c r="E27" s="27"/>
      <c r="F27" s="28"/>
      <c r="G27" s="29"/>
      <c r="H27" s="9" t="str">
        <f t="shared" si="2"/>
        <v/>
      </c>
      <c r="I27" s="83"/>
      <c r="J27" s="84"/>
      <c r="K27" s="85"/>
      <c r="L27"/>
    </row>
    <row r="28" spans="1:12" ht="17.100000000000001" customHeight="1" x14ac:dyDescent="0.15">
      <c r="A28" s="10">
        <f t="shared" si="0"/>
        <v>45308</v>
      </c>
      <c r="B28" s="11" t="str">
        <f t="shared" si="3"/>
        <v>水</v>
      </c>
      <c r="C28" s="23"/>
      <c r="D28" s="24"/>
      <c r="E28" s="27"/>
      <c r="F28" s="28"/>
      <c r="G28" s="29"/>
      <c r="H28" s="9" t="str">
        <f t="shared" si="2"/>
        <v/>
      </c>
      <c r="I28" s="83"/>
      <c r="J28" s="84"/>
      <c r="K28" s="85"/>
      <c r="L28"/>
    </row>
    <row r="29" spans="1:12" ht="17.100000000000001" customHeight="1" x14ac:dyDescent="0.15">
      <c r="A29" s="10">
        <f t="shared" si="0"/>
        <v>45309</v>
      </c>
      <c r="B29" s="11" t="str">
        <f t="shared" si="3"/>
        <v>木</v>
      </c>
      <c r="C29" s="23"/>
      <c r="D29" s="24"/>
      <c r="E29" s="27"/>
      <c r="F29" s="28"/>
      <c r="G29" s="29"/>
      <c r="H29" s="9" t="str">
        <f t="shared" si="2"/>
        <v/>
      </c>
      <c r="I29" s="83"/>
      <c r="J29" s="84"/>
      <c r="K29" s="85"/>
      <c r="L29"/>
    </row>
    <row r="30" spans="1:12" ht="17.100000000000001" customHeight="1" x14ac:dyDescent="0.15">
      <c r="A30" s="10">
        <f t="shared" si="0"/>
        <v>45310</v>
      </c>
      <c r="B30" s="11" t="str">
        <f t="shared" si="3"/>
        <v>金</v>
      </c>
      <c r="C30" s="23"/>
      <c r="D30" s="24"/>
      <c r="E30" s="27"/>
      <c r="F30" s="28"/>
      <c r="G30" s="29"/>
      <c r="H30" s="9" t="str">
        <f t="shared" si="2"/>
        <v/>
      </c>
      <c r="I30" s="83"/>
      <c r="J30" s="84"/>
      <c r="K30" s="85"/>
      <c r="L30"/>
    </row>
    <row r="31" spans="1:12" ht="17.100000000000001" customHeight="1" x14ac:dyDescent="0.15">
      <c r="A31" s="10">
        <f t="shared" si="0"/>
        <v>45311</v>
      </c>
      <c r="B31" s="11" t="str">
        <f t="shared" si="3"/>
        <v>土</v>
      </c>
      <c r="C31" s="23"/>
      <c r="D31" s="24"/>
      <c r="E31" s="27"/>
      <c r="F31" s="28"/>
      <c r="G31" s="29"/>
      <c r="H31" s="9" t="str">
        <f t="shared" si="2"/>
        <v/>
      </c>
      <c r="I31" s="86"/>
      <c r="J31" s="87"/>
      <c r="K31" s="88"/>
      <c r="L31"/>
    </row>
    <row r="32" spans="1:12" ht="17.100000000000001" customHeight="1" x14ac:dyDescent="0.15">
      <c r="A32" s="10">
        <f t="shared" si="0"/>
        <v>45312</v>
      </c>
      <c r="B32" s="11" t="str">
        <f t="shared" si="3"/>
        <v>日</v>
      </c>
      <c r="C32" s="23"/>
      <c r="D32" s="24"/>
      <c r="E32" s="27"/>
      <c r="F32" s="28"/>
      <c r="G32" s="29"/>
      <c r="H32" s="9" t="str">
        <f t="shared" si="2"/>
        <v/>
      </c>
      <c r="I32" s="80"/>
      <c r="J32" s="81"/>
      <c r="K32" s="82"/>
      <c r="L32"/>
    </row>
    <row r="33" spans="1:12" ht="17.100000000000001" customHeight="1" x14ac:dyDescent="0.15">
      <c r="A33" s="10">
        <f t="shared" si="0"/>
        <v>45313</v>
      </c>
      <c r="B33" s="11" t="str">
        <f t="shared" si="3"/>
        <v>月</v>
      </c>
      <c r="C33" s="23"/>
      <c r="D33" s="24"/>
      <c r="E33" s="27"/>
      <c r="F33" s="28"/>
      <c r="G33" s="29"/>
      <c r="H33" s="9" t="str">
        <f t="shared" si="2"/>
        <v/>
      </c>
      <c r="I33" s="83"/>
      <c r="J33" s="84"/>
      <c r="K33" s="85"/>
      <c r="L33"/>
    </row>
    <row r="34" spans="1:12" ht="17.100000000000001" customHeight="1" x14ac:dyDescent="0.15">
      <c r="A34" s="10">
        <f t="shared" si="0"/>
        <v>45314</v>
      </c>
      <c r="B34" s="11" t="str">
        <f t="shared" si="3"/>
        <v>火</v>
      </c>
      <c r="C34" s="23"/>
      <c r="D34" s="24"/>
      <c r="E34" s="27"/>
      <c r="F34" s="28"/>
      <c r="G34" s="29"/>
      <c r="H34" s="9" t="str">
        <f t="shared" si="2"/>
        <v/>
      </c>
      <c r="I34" s="83"/>
      <c r="J34" s="84"/>
      <c r="K34" s="85"/>
      <c r="L34"/>
    </row>
    <row r="35" spans="1:12" ht="17.100000000000001" customHeight="1" x14ac:dyDescent="0.15">
      <c r="A35" s="10">
        <f t="shared" si="0"/>
        <v>45315</v>
      </c>
      <c r="B35" s="11" t="str">
        <f t="shared" si="3"/>
        <v>水</v>
      </c>
      <c r="C35" s="23"/>
      <c r="D35" s="24"/>
      <c r="E35" s="27"/>
      <c r="F35" s="28"/>
      <c r="G35" s="29"/>
      <c r="H35" s="9" t="str">
        <f t="shared" si="2"/>
        <v/>
      </c>
      <c r="I35" s="83"/>
      <c r="J35" s="84"/>
      <c r="K35" s="85"/>
      <c r="L35"/>
    </row>
    <row r="36" spans="1:12" ht="17.100000000000001" customHeight="1" x14ac:dyDescent="0.15">
      <c r="A36" s="10">
        <f t="shared" si="0"/>
        <v>45316</v>
      </c>
      <c r="B36" s="11" t="str">
        <f t="shared" si="3"/>
        <v>木</v>
      </c>
      <c r="C36" s="23"/>
      <c r="D36" s="24"/>
      <c r="E36" s="27"/>
      <c r="F36" s="28"/>
      <c r="G36" s="29"/>
      <c r="H36" s="9" t="str">
        <f t="shared" si="2"/>
        <v/>
      </c>
      <c r="I36" s="83"/>
      <c r="J36" s="84"/>
      <c r="K36" s="85"/>
      <c r="L36"/>
    </row>
    <row r="37" spans="1:12" ht="17.100000000000001" customHeight="1" x14ac:dyDescent="0.15">
      <c r="A37" s="10">
        <f t="shared" si="0"/>
        <v>45317</v>
      </c>
      <c r="B37" s="11" t="str">
        <f t="shared" si="3"/>
        <v>金</v>
      </c>
      <c r="C37" s="23"/>
      <c r="D37" s="24"/>
      <c r="E37" s="27"/>
      <c r="F37" s="28"/>
      <c r="G37" s="29"/>
      <c r="H37" s="9" t="str">
        <f t="shared" si="2"/>
        <v/>
      </c>
      <c r="I37" s="83"/>
      <c r="J37" s="84"/>
      <c r="K37" s="85"/>
      <c r="L37"/>
    </row>
    <row r="38" spans="1:12" ht="17.100000000000001" customHeight="1" x14ac:dyDescent="0.15">
      <c r="A38" s="10">
        <f>A37+1</f>
        <v>45318</v>
      </c>
      <c r="B38" s="11" t="str">
        <f t="shared" si="3"/>
        <v>土</v>
      </c>
      <c r="C38" s="23"/>
      <c r="D38" s="24"/>
      <c r="E38" s="27"/>
      <c r="F38" s="28"/>
      <c r="G38" s="29"/>
      <c r="H38" s="9" t="str">
        <f t="shared" si="2"/>
        <v/>
      </c>
      <c r="I38" s="86"/>
      <c r="J38" s="87"/>
      <c r="K38" s="88"/>
      <c r="L38"/>
    </row>
    <row r="39" spans="1:12" ht="17.100000000000001" customHeight="1" x14ac:dyDescent="0.15">
      <c r="A39" s="10">
        <f>A38+1</f>
        <v>45319</v>
      </c>
      <c r="B39" s="11" t="str">
        <f t="shared" si="3"/>
        <v>日</v>
      </c>
      <c r="C39" s="23"/>
      <c r="D39" s="24"/>
      <c r="E39" s="27"/>
      <c r="F39" s="28"/>
      <c r="G39" s="29"/>
      <c r="H39" s="9" t="str">
        <f t="shared" si="2"/>
        <v/>
      </c>
      <c r="I39" s="80"/>
      <c r="J39" s="81"/>
      <c r="K39" s="82"/>
      <c r="L39"/>
    </row>
    <row r="40" spans="1:12" ht="17.100000000000001" customHeight="1" x14ac:dyDescent="0.15">
      <c r="A40" s="10">
        <f>IF(DAY(A39+1)&lt;4,"",A39+1)</f>
        <v>45320</v>
      </c>
      <c r="B40" s="11" t="str">
        <f t="shared" si="3"/>
        <v>月</v>
      </c>
      <c r="C40" s="23"/>
      <c r="D40" s="24"/>
      <c r="E40" s="27"/>
      <c r="F40" s="28"/>
      <c r="G40" s="29"/>
      <c r="H40" s="9" t="str">
        <f t="shared" si="2"/>
        <v/>
      </c>
      <c r="I40" s="83"/>
      <c r="J40" s="84"/>
      <c r="K40" s="85"/>
      <c r="L40"/>
    </row>
    <row r="41" spans="1:12" ht="17.100000000000001" customHeight="1" x14ac:dyDescent="0.15">
      <c r="A41" s="10">
        <f>IF(DAY(A39+2)&lt;4,"",A39+2)</f>
        <v>45321</v>
      </c>
      <c r="B41" s="11" t="str">
        <f t="shared" si="3"/>
        <v>火</v>
      </c>
      <c r="C41" s="23"/>
      <c r="D41" s="24"/>
      <c r="E41" s="27"/>
      <c r="F41" s="28"/>
      <c r="G41" s="29"/>
      <c r="H41" s="9" t="str">
        <f t="shared" si="2"/>
        <v/>
      </c>
      <c r="I41" s="83"/>
      <c r="J41" s="84"/>
      <c r="K41" s="85"/>
      <c r="L41"/>
    </row>
    <row r="42" spans="1:12" ht="17.100000000000001" customHeight="1" thickBot="1" x14ac:dyDescent="0.2">
      <c r="A42" s="12">
        <f>IF(DAY(A39+3)&lt;4,"",A39+3)</f>
        <v>45322</v>
      </c>
      <c r="B42" s="43" t="str">
        <f t="shared" si="3"/>
        <v>水</v>
      </c>
      <c r="C42" s="30"/>
      <c r="D42" s="31"/>
      <c r="E42" s="32"/>
      <c r="F42" s="33"/>
      <c r="G42" s="34"/>
      <c r="H42" s="13" t="str">
        <f t="shared" si="2"/>
        <v/>
      </c>
      <c r="I42" s="102"/>
      <c r="J42" s="103"/>
      <c r="K42" s="104"/>
      <c r="L42"/>
    </row>
    <row r="43" spans="1:12" ht="17.100000000000001" customHeight="1" thickTop="1" thickBot="1" x14ac:dyDescent="0.2">
      <c r="A43" s="139" t="s">
        <v>2</v>
      </c>
      <c r="B43" s="130"/>
      <c r="C43" s="140"/>
      <c r="D43" s="140"/>
      <c r="E43" s="140"/>
      <c r="F43" s="140"/>
      <c r="G43" s="140"/>
      <c r="H43" s="14">
        <f>SUM(H12:H42)</f>
        <v>0</v>
      </c>
      <c r="I43" s="130" t="s">
        <v>11</v>
      </c>
      <c r="J43" s="131"/>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6" t="s">
        <v>12</v>
      </c>
      <c r="B45" s="137"/>
      <c r="C45" s="137"/>
      <c r="D45" s="137"/>
      <c r="E45" s="137"/>
      <c r="F45" s="137"/>
      <c r="G45" s="137"/>
      <c r="H45" s="137"/>
      <c r="I45" s="137"/>
      <c r="J45" s="137"/>
      <c r="K45" s="138"/>
    </row>
    <row r="46" spans="1:12" ht="17.100000000000001" customHeight="1" thickTop="1" thickBot="1" x14ac:dyDescent="0.2">
      <c r="A46" s="58"/>
      <c r="B46" s="59"/>
      <c r="C46" s="134"/>
      <c r="D46" s="134"/>
      <c r="E46" s="60"/>
      <c r="F46" s="60"/>
      <c r="G46" s="60"/>
      <c r="H46" s="60"/>
      <c r="I46" s="134"/>
      <c r="J46" s="134"/>
      <c r="K46" s="135"/>
    </row>
    <row r="47" spans="1:12" ht="17.100000000000001" customHeight="1" thickBot="1" x14ac:dyDescent="0.2">
      <c r="A47" s="15"/>
      <c r="B47" s="124" t="s">
        <v>14</v>
      </c>
      <c r="C47" s="125"/>
      <c r="D47" s="126"/>
      <c r="E47" s="127"/>
      <c r="F47" s="16" t="s">
        <v>15</v>
      </c>
      <c r="G47" s="132"/>
      <c r="H47" s="13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8" t="s">
        <v>22</v>
      </c>
      <c r="B49" s="128"/>
      <c r="C49" s="128"/>
      <c r="D49" s="128"/>
      <c r="E49" s="128"/>
      <c r="F49" s="128"/>
      <c r="G49" s="128"/>
      <c r="H49" s="128"/>
      <c r="I49" s="128"/>
      <c r="J49" s="128"/>
      <c r="K49" s="128"/>
    </row>
    <row r="50" spans="1:14" ht="17.25" customHeight="1" x14ac:dyDescent="0.15">
      <c r="A50" s="129"/>
      <c r="B50" s="129"/>
      <c r="C50" s="129"/>
      <c r="D50" s="129"/>
      <c r="E50" s="129"/>
      <c r="F50" s="129"/>
      <c r="G50" s="129"/>
      <c r="H50" s="129"/>
      <c r="I50" s="129"/>
      <c r="J50" s="129"/>
      <c r="K50" s="129"/>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B47:C47"/>
    <mergeCell ref="D47:E47"/>
    <mergeCell ref="G47:H47"/>
    <mergeCell ref="A49:K50"/>
    <mergeCell ref="I12:K17"/>
    <mergeCell ref="I18:K24"/>
    <mergeCell ref="I25:K31"/>
    <mergeCell ref="I32:K38"/>
    <mergeCell ref="I39: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2" priority="1" stopIfTrue="1">
      <formula>OR($B12="土",$B12="日",$B12="祝",$B12="振",$I12="休日")</formula>
    </cfRule>
  </conditionalFormatting>
  <dataValidations count="5">
    <dataValidation type="list" imeMode="on" allowBlank="1" sqref="H8" xr:uid="{365475BD-3D98-4E29-A901-A767B09D3B50}">
      <formula1>"通常勤務,管理者,裁量,高プロ,出向,その他"</formula1>
    </dataValidation>
    <dataValidation type="list" allowBlank="1" showInputMessage="1" showErrorMessage="1" sqref="G2 K2" xr:uid="{4D40B2F0-20FB-463C-9F9C-2D842798BE42}">
      <formula1>"あり,なし"</formula1>
    </dataValidation>
    <dataValidation type="list" allowBlank="1" showInputMessage="1" showErrorMessage="1" sqref="E1:G1" xr:uid="{F73A0EF1-C610-4E6D-B129-839460F1249D}">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FC85F47-9206-468F-ACA2-156A58018FD6}">
      <formula1>0</formula1>
    </dataValidation>
    <dataValidation type="time" allowBlank="1" showInputMessage="1" showErrorMessage="1" errorTitle="時刻を入力してください。" error="0:00から23:59までの時刻が入力できます。" sqref="C12:C42 E12:E42 G12:G42" xr:uid="{F3ECA3C3-B665-40DC-97D4-252F7AC3B033}">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6056F-60E5-4E47-907D-7A84791963F2}">
  <sheetPr codeName="Sheet11"/>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5" t="s">
        <v>34</v>
      </c>
      <c r="B1" s="106"/>
      <c r="C1" s="106"/>
      <c r="D1" s="106"/>
      <c r="E1" s="107" t="s">
        <v>23</v>
      </c>
      <c r="F1" s="108"/>
      <c r="G1" s="108"/>
      <c r="H1" s="63"/>
      <c r="I1" s="50" t="str">
        <f>IF($E$1="委託業務従事日誌","契約管理番号：","事業番号：")</f>
        <v>事業番号：</v>
      </c>
      <c r="J1" s="20" t="s">
        <v>20</v>
      </c>
      <c r="K1" s="19" t="str">
        <f>IF($E$1="委託業務従事日誌","別紙８","")</f>
        <v/>
      </c>
    </row>
    <row r="2" spans="1:13" ht="17.100000000000001" customHeight="1" x14ac:dyDescent="0.15">
      <c r="A2" s="73" t="s">
        <v>16</v>
      </c>
      <c r="B2" s="74"/>
      <c r="C2" s="74"/>
      <c r="D2" s="74"/>
      <c r="E2" s="74"/>
      <c r="F2" s="74"/>
      <c r="G2" s="21" t="s">
        <v>19</v>
      </c>
      <c r="H2" s="75" t="s">
        <v>17</v>
      </c>
      <c r="I2" s="75"/>
      <c r="J2" s="75"/>
      <c r="K2" s="52" t="s">
        <v>19</v>
      </c>
    </row>
    <row r="3" spans="1:13" ht="17.100000000000001" customHeight="1" x14ac:dyDescent="0.15">
      <c r="A3" s="76" t="str">
        <f>IF($E$1="委託業務従事日誌","件名：","助成事業の名称：")</f>
        <v>助成事業の名称：</v>
      </c>
      <c r="B3" s="77"/>
      <c r="C3" s="77"/>
      <c r="D3" s="118"/>
      <c r="E3" s="119"/>
      <c r="F3" s="119"/>
      <c r="G3" s="119"/>
      <c r="H3" s="119"/>
      <c r="I3" s="119"/>
      <c r="J3" s="119"/>
      <c r="K3" s="120"/>
    </row>
    <row r="4" spans="1:13" ht="17.100000000000001" customHeight="1" x14ac:dyDescent="0.15">
      <c r="A4" s="113"/>
      <c r="B4" s="114"/>
      <c r="C4" s="114"/>
      <c r="D4" s="99"/>
      <c r="E4" s="115"/>
      <c r="F4" s="115"/>
      <c r="G4" s="115"/>
      <c r="H4" s="115"/>
      <c r="I4" s="115"/>
      <c r="J4" s="115"/>
      <c r="K4" s="116"/>
    </row>
    <row r="5" spans="1:13" ht="17.100000000000001" customHeight="1" x14ac:dyDescent="0.15">
      <c r="A5" s="113"/>
      <c r="B5" s="114"/>
      <c r="C5" s="114"/>
      <c r="D5" s="99"/>
      <c r="E5" s="115"/>
      <c r="F5" s="115"/>
      <c r="G5" s="115"/>
      <c r="H5" s="115"/>
      <c r="I5" s="115"/>
      <c r="J5" s="115"/>
      <c r="K5" s="116"/>
      <c r="L5" s="42"/>
    </row>
    <row r="6" spans="1:13" ht="17.100000000000001" customHeight="1" x14ac:dyDescent="0.15">
      <c r="A6" s="76" t="str">
        <f>IF($E$1="委託業務従事日誌","再委託等項目：","委託・共同研究項目：")</f>
        <v>委託・共同研究項目：</v>
      </c>
      <c r="B6" s="77"/>
      <c r="C6" s="77"/>
      <c r="D6" s="99" t="s">
        <v>18</v>
      </c>
      <c r="E6" s="115"/>
      <c r="F6" s="115"/>
      <c r="G6" s="115"/>
      <c r="H6" s="115"/>
      <c r="I6" s="115"/>
      <c r="J6" s="115"/>
      <c r="K6" s="116"/>
    </row>
    <row r="7" spans="1:13" ht="17.100000000000001" customHeight="1" x14ac:dyDescent="0.15">
      <c r="A7" s="76" t="str">
        <f>IF($E$1="委託業務従事日誌","委託先等名称：","助成事業者名称：")</f>
        <v>助成事業者名称：</v>
      </c>
      <c r="B7" s="77"/>
      <c r="C7" s="77"/>
      <c r="D7" s="99"/>
      <c r="E7" s="115"/>
      <c r="F7" s="115"/>
      <c r="G7" s="115"/>
      <c r="H7" s="115"/>
      <c r="I7" s="115"/>
      <c r="J7" s="115"/>
      <c r="K7" s="116"/>
      <c r="L7" s="45"/>
    </row>
    <row r="8" spans="1:13" ht="17.100000000000001" customHeight="1" x14ac:dyDescent="0.15">
      <c r="A8" s="78" t="s">
        <v>3</v>
      </c>
      <c r="B8" s="79"/>
      <c r="C8" s="79"/>
      <c r="D8" s="99"/>
      <c r="E8" s="101"/>
      <c r="F8" s="101"/>
      <c r="G8" s="101"/>
      <c r="H8" s="66" t="s">
        <v>21</v>
      </c>
      <c r="I8" s="51" t="str">
        <f>IF($E$1="委託業務従事日誌","業務管理者","主任研究者")&amp;"　所属："</f>
        <v>主任研究者　所属：</v>
      </c>
      <c r="J8" s="99"/>
      <c r="K8" s="100"/>
      <c r="M8" s="42"/>
    </row>
    <row r="9" spans="1:13" ht="17.100000000000001" customHeight="1" thickBot="1" x14ac:dyDescent="0.2">
      <c r="A9" s="64"/>
      <c r="B9" s="65"/>
      <c r="C9" s="4" t="s">
        <v>4</v>
      </c>
      <c r="D9" s="91"/>
      <c r="E9" s="91"/>
      <c r="F9" s="91"/>
      <c r="G9" s="91"/>
      <c r="H9" s="5"/>
      <c r="I9" s="4" t="s">
        <v>7</v>
      </c>
      <c r="J9" s="22"/>
      <c r="K9" s="72"/>
    </row>
    <row r="10" spans="1:13" s="3" customFormat="1" ht="17.100000000000001" customHeight="1" x14ac:dyDescent="0.15">
      <c r="A10" s="109" t="s">
        <v>0</v>
      </c>
      <c r="B10" s="111" t="s">
        <v>1</v>
      </c>
      <c r="C10" s="121" t="s">
        <v>10</v>
      </c>
      <c r="D10" s="122"/>
      <c r="E10" s="122"/>
      <c r="F10" s="123"/>
      <c r="G10" s="89" t="s">
        <v>8</v>
      </c>
      <c r="H10" s="117" t="s">
        <v>9</v>
      </c>
      <c r="I10" s="95" t="s">
        <v>39</v>
      </c>
      <c r="J10" s="95"/>
      <c r="K10" s="96"/>
    </row>
    <row r="11" spans="1:13" s="3" customFormat="1" ht="17.100000000000001" customHeight="1" thickBot="1" x14ac:dyDescent="0.2">
      <c r="A11" s="110"/>
      <c r="B11" s="112"/>
      <c r="C11" s="6" t="s">
        <v>5</v>
      </c>
      <c r="D11" s="7" t="s">
        <v>6</v>
      </c>
      <c r="E11" s="8" t="s">
        <v>5</v>
      </c>
      <c r="F11" s="7" t="s">
        <v>6</v>
      </c>
      <c r="G11" s="90"/>
      <c r="H11" s="90"/>
      <c r="I11" s="97"/>
      <c r="J11" s="97"/>
      <c r="K11" s="98"/>
    </row>
    <row r="12" spans="1:13" ht="17.100000000000001" customHeight="1" thickTop="1" x14ac:dyDescent="0.15">
      <c r="A12" s="46">
        <f>DATEVALUE(TEXT(SUBSTITUTE(SUBSTITUTE(SUBSTITUTE($A$1,"元","１"),"分",""),"度","")&amp;"１日","yyyy/mm/d"))</f>
        <v>45323</v>
      </c>
      <c r="B12" s="47" t="str">
        <f t="shared" ref="B12:B21" si="0">TEXT(A12,"aaa")</f>
        <v>木</v>
      </c>
      <c r="C12" s="37"/>
      <c r="D12" s="38"/>
      <c r="E12" s="48"/>
      <c r="F12" s="40"/>
      <c r="G12" s="49"/>
      <c r="H12" s="9" t="str">
        <f>IF((D12-C12)+(F12-E12)-G12=0,"",(D12-C12)+(F12-E12)-G12)</f>
        <v/>
      </c>
      <c r="I12" s="141"/>
      <c r="J12" s="142"/>
      <c r="K12" s="143"/>
      <c r="L12"/>
    </row>
    <row r="13" spans="1:13" ht="17.100000000000001" customHeight="1" x14ac:dyDescent="0.15">
      <c r="A13" s="10">
        <f t="shared" ref="A13:A37" si="1">A12+1</f>
        <v>45324</v>
      </c>
      <c r="B13" s="11" t="str">
        <f t="shared" si="0"/>
        <v>金</v>
      </c>
      <c r="C13" s="25"/>
      <c r="D13" s="26"/>
      <c r="E13" s="27"/>
      <c r="F13" s="28"/>
      <c r="G13" s="29"/>
      <c r="H13" s="9" t="str">
        <f>IF((D13-C13)+(F13-E13)-G13=0,"",(D13-C13)+(F13-E13)-G13)</f>
        <v/>
      </c>
      <c r="I13" s="144"/>
      <c r="J13" s="145"/>
      <c r="K13" s="146"/>
      <c r="L13"/>
    </row>
    <row r="14" spans="1:13" ht="17.100000000000001" customHeight="1" x14ac:dyDescent="0.15">
      <c r="A14" s="53">
        <f t="shared" si="1"/>
        <v>45325</v>
      </c>
      <c r="B14" s="11" t="str">
        <f t="shared" si="0"/>
        <v>土</v>
      </c>
      <c r="C14" s="23"/>
      <c r="D14" s="24"/>
      <c r="E14" s="27"/>
      <c r="F14" s="28"/>
      <c r="G14" s="29"/>
      <c r="H14" s="9" t="str">
        <f t="shared" ref="H14:H42" si="2">IF((D14-C14)+(F14-E14)-G14=0,"",(D14-C14)+(F14-E14)-G14)</f>
        <v/>
      </c>
      <c r="I14" s="147"/>
      <c r="J14" s="148"/>
      <c r="K14" s="149"/>
      <c r="L14"/>
    </row>
    <row r="15" spans="1:13" ht="17.100000000000001" customHeight="1" x14ac:dyDescent="0.15">
      <c r="A15" s="10">
        <f t="shared" si="1"/>
        <v>45326</v>
      </c>
      <c r="B15" s="11" t="str">
        <f t="shared" si="0"/>
        <v>日</v>
      </c>
      <c r="C15" s="23"/>
      <c r="D15" s="24"/>
      <c r="E15" s="27"/>
      <c r="F15" s="28"/>
      <c r="G15" s="29"/>
      <c r="H15" s="9" t="str">
        <f t="shared" si="2"/>
        <v/>
      </c>
      <c r="I15" s="80"/>
      <c r="J15" s="81"/>
      <c r="K15" s="82"/>
      <c r="L15"/>
    </row>
    <row r="16" spans="1:13" ht="17.100000000000001" customHeight="1" x14ac:dyDescent="0.15">
      <c r="A16" s="10">
        <f t="shared" si="1"/>
        <v>45327</v>
      </c>
      <c r="B16" s="11" t="str">
        <f t="shared" si="0"/>
        <v>月</v>
      </c>
      <c r="C16" s="23"/>
      <c r="D16" s="24"/>
      <c r="E16" s="27"/>
      <c r="F16" s="28"/>
      <c r="G16" s="29"/>
      <c r="H16" s="9" t="str">
        <f t="shared" si="2"/>
        <v/>
      </c>
      <c r="I16" s="83"/>
      <c r="J16" s="84"/>
      <c r="K16" s="85"/>
      <c r="L16"/>
    </row>
    <row r="17" spans="1:12" ht="17.100000000000001" customHeight="1" x14ac:dyDescent="0.15">
      <c r="A17" s="36">
        <f t="shared" si="1"/>
        <v>45328</v>
      </c>
      <c r="B17" s="44" t="str">
        <f t="shared" si="0"/>
        <v>火</v>
      </c>
      <c r="C17" s="37"/>
      <c r="D17" s="38"/>
      <c r="E17" s="39"/>
      <c r="F17" s="40"/>
      <c r="G17" s="41"/>
      <c r="H17" s="9" t="str">
        <f t="shared" si="2"/>
        <v/>
      </c>
      <c r="I17" s="83"/>
      <c r="J17" s="84"/>
      <c r="K17" s="85"/>
      <c r="L17"/>
    </row>
    <row r="18" spans="1:12" ht="17.100000000000001" customHeight="1" x14ac:dyDescent="0.15">
      <c r="A18" s="36">
        <f t="shared" si="1"/>
        <v>45329</v>
      </c>
      <c r="B18" s="44" t="str">
        <f t="shared" si="0"/>
        <v>水</v>
      </c>
      <c r="C18" s="37"/>
      <c r="D18" s="38"/>
      <c r="E18" s="39"/>
      <c r="F18" s="40"/>
      <c r="G18" s="41"/>
      <c r="H18" s="9" t="str">
        <f t="shared" si="2"/>
        <v/>
      </c>
      <c r="I18" s="83"/>
      <c r="J18" s="84"/>
      <c r="K18" s="85"/>
      <c r="L18"/>
    </row>
    <row r="19" spans="1:12" ht="17.100000000000001" customHeight="1" x14ac:dyDescent="0.15">
      <c r="A19" s="10">
        <f t="shared" si="1"/>
        <v>45330</v>
      </c>
      <c r="B19" s="11" t="str">
        <f t="shared" si="0"/>
        <v>木</v>
      </c>
      <c r="C19" s="23"/>
      <c r="D19" s="24"/>
      <c r="E19" s="27"/>
      <c r="F19" s="28"/>
      <c r="G19" s="29"/>
      <c r="H19" s="9" t="str">
        <f t="shared" si="2"/>
        <v/>
      </c>
      <c r="I19" s="83"/>
      <c r="J19" s="84"/>
      <c r="K19" s="85"/>
      <c r="L19"/>
    </row>
    <row r="20" spans="1:12" ht="17.100000000000001" customHeight="1" x14ac:dyDescent="0.15">
      <c r="A20" s="10">
        <f t="shared" si="1"/>
        <v>45331</v>
      </c>
      <c r="B20" s="11" t="str">
        <f t="shared" si="0"/>
        <v>金</v>
      </c>
      <c r="C20" s="23"/>
      <c r="D20" s="24"/>
      <c r="E20" s="27"/>
      <c r="F20" s="28"/>
      <c r="G20" s="29"/>
      <c r="H20" s="9" t="str">
        <f t="shared" si="2"/>
        <v/>
      </c>
      <c r="I20" s="83"/>
      <c r="J20" s="84"/>
      <c r="K20" s="85"/>
      <c r="L20"/>
    </row>
    <row r="21" spans="1:12" ht="17.100000000000001" customHeight="1" x14ac:dyDescent="0.15">
      <c r="A21" s="53">
        <f t="shared" si="1"/>
        <v>45332</v>
      </c>
      <c r="B21" s="11" t="str">
        <f t="shared" si="0"/>
        <v>土</v>
      </c>
      <c r="C21" s="23"/>
      <c r="D21" s="24"/>
      <c r="E21" s="27"/>
      <c r="F21" s="28"/>
      <c r="G21" s="29"/>
      <c r="H21" s="9" t="str">
        <f t="shared" si="2"/>
        <v/>
      </c>
      <c r="I21" s="86"/>
      <c r="J21" s="87"/>
      <c r="K21" s="88"/>
      <c r="L21"/>
    </row>
    <row r="22" spans="1:12" ht="17.100000000000001" customHeight="1" x14ac:dyDescent="0.15">
      <c r="A22" s="10">
        <f t="shared" si="1"/>
        <v>45333</v>
      </c>
      <c r="B22" s="11" t="s">
        <v>36</v>
      </c>
      <c r="C22" s="23"/>
      <c r="D22" s="24"/>
      <c r="E22" s="27"/>
      <c r="F22" s="28"/>
      <c r="G22" s="29"/>
      <c r="H22" s="9" t="str">
        <f t="shared" si="2"/>
        <v/>
      </c>
      <c r="I22" s="80"/>
      <c r="J22" s="81"/>
      <c r="K22" s="82"/>
      <c r="L22"/>
    </row>
    <row r="23" spans="1:12" ht="17.100000000000001" customHeight="1" x14ac:dyDescent="0.15">
      <c r="A23" s="10">
        <f t="shared" si="1"/>
        <v>45334</v>
      </c>
      <c r="B23" s="11" t="s">
        <v>38</v>
      </c>
      <c r="C23" s="23"/>
      <c r="D23" s="24"/>
      <c r="E23" s="27"/>
      <c r="F23" s="28"/>
      <c r="G23" s="29"/>
      <c r="H23" s="9" t="str">
        <f t="shared" si="2"/>
        <v/>
      </c>
      <c r="I23" s="83"/>
      <c r="J23" s="84"/>
      <c r="K23" s="85"/>
      <c r="L23"/>
    </row>
    <row r="24" spans="1:12" ht="17.100000000000001" customHeight="1" x14ac:dyDescent="0.15">
      <c r="A24" s="10">
        <f t="shared" si="1"/>
        <v>45335</v>
      </c>
      <c r="B24" s="11" t="str">
        <f t="shared" ref="B24:B33" si="3">TEXT(A24,"aaa")</f>
        <v>火</v>
      </c>
      <c r="C24" s="23"/>
      <c r="D24" s="24"/>
      <c r="E24" s="27"/>
      <c r="F24" s="28"/>
      <c r="G24" s="29"/>
      <c r="H24" s="9" t="str">
        <f t="shared" si="2"/>
        <v/>
      </c>
      <c r="I24" s="83"/>
      <c r="J24" s="84"/>
      <c r="K24" s="85"/>
      <c r="L24"/>
    </row>
    <row r="25" spans="1:12" ht="17.100000000000001" customHeight="1" x14ac:dyDescent="0.15">
      <c r="A25" s="10">
        <f t="shared" si="1"/>
        <v>45336</v>
      </c>
      <c r="B25" s="11" t="str">
        <f t="shared" si="3"/>
        <v>水</v>
      </c>
      <c r="C25" s="23"/>
      <c r="D25" s="24"/>
      <c r="E25" s="27"/>
      <c r="F25" s="28"/>
      <c r="G25" s="29"/>
      <c r="H25" s="9" t="str">
        <f t="shared" si="2"/>
        <v/>
      </c>
      <c r="I25" s="83"/>
      <c r="J25" s="84"/>
      <c r="K25" s="85"/>
      <c r="L25"/>
    </row>
    <row r="26" spans="1:12" ht="17.100000000000001" customHeight="1" x14ac:dyDescent="0.15">
      <c r="A26" s="10">
        <f t="shared" si="1"/>
        <v>45337</v>
      </c>
      <c r="B26" s="11" t="str">
        <f t="shared" si="3"/>
        <v>木</v>
      </c>
      <c r="C26" s="23"/>
      <c r="D26" s="24"/>
      <c r="E26" s="27"/>
      <c r="F26" s="28"/>
      <c r="G26" s="29"/>
      <c r="H26" s="9" t="str">
        <f t="shared" si="2"/>
        <v/>
      </c>
      <c r="I26" s="83"/>
      <c r="J26" s="84"/>
      <c r="K26" s="85"/>
      <c r="L26"/>
    </row>
    <row r="27" spans="1:12" ht="17.100000000000001" customHeight="1" x14ac:dyDescent="0.15">
      <c r="A27" s="10">
        <f t="shared" si="1"/>
        <v>45338</v>
      </c>
      <c r="B27" s="11" t="str">
        <f t="shared" si="3"/>
        <v>金</v>
      </c>
      <c r="C27" s="23"/>
      <c r="D27" s="24"/>
      <c r="E27" s="27"/>
      <c r="F27" s="28"/>
      <c r="G27" s="29"/>
      <c r="H27" s="9" t="str">
        <f t="shared" si="2"/>
        <v/>
      </c>
      <c r="I27" s="83"/>
      <c r="J27" s="84"/>
      <c r="K27" s="85"/>
      <c r="L27"/>
    </row>
    <row r="28" spans="1:12" ht="17.100000000000001" customHeight="1" x14ac:dyDescent="0.15">
      <c r="A28" s="10">
        <f t="shared" si="1"/>
        <v>45339</v>
      </c>
      <c r="B28" s="11" t="str">
        <f t="shared" si="3"/>
        <v>土</v>
      </c>
      <c r="C28" s="23"/>
      <c r="D28" s="24"/>
      <c r="E28" s="27"/>
      <c r="F28" s="28"/>
      <c r="G28" s="29"/>
      <c r="H28" s="9" t="str">
        <f t="shared" si="2"/>
        <v/>
      </c>
      <c r="I28" s="86"/>
      <c r="J28" s="87"/>
      <c r="K28" s="88"/>
      <c r="L28"/>
    </row>
    <row r="29" spans="1:12" ht="17.100000000000001" customHeight="1" x14ac:dyDescent="0.15">
      <c r="A29" s="10">
        <f t="shared" si="1"/>
        <v>45340</v>
      </c>
      <c r="B29" s="11" t="str">
        <f t="shared" si="3"/>
        <v>日</v>
      </c>
      <c r="C29" s="23"/>
      <c r="D29" s="24"/>
      <c r="E29" s="27"/>
      <c r="F29" s="28"/>
      <c r="G29" s="29"/>
      <c r="H29" s="9" t="str">
        <f t="shared" si="2"/>
        <v/>
      </c>
      <c r="I29" s="80"/>
      <c r="J29" s="81"/>
      <c r="K29" s="82"/>
      <c r="L29"/>
    </row>
    <row r="30" spans="1:12" ht="17.100000000000001" customHeight="1" x14ac:dyDescent="0.15">
      <c r="A30" s="10">
        <f t="shared" si="1"/>
        <v>45341</v>
      </c>
      <c r="B30" s="11" t="str">
        <f t="shared" si="3"/>
        <v>月</v>
      </c>
      <c r="C30" s="23"/>
      <c r="D30" s="24"/>
      <c r="E30" s="27"/>
      <c r="F30" s="28"/>
      <c r="G30" s="29"/>
      <c r="H30" s="9" t="str">
        <f t="shared" si="2"/>
        <v/>
      </c>
      <c r="I30" s="83"/>
      <c r="J30" s="84"/>
      <c r="K30" s="85"/>
      <c r="L30"/>
    </row>
    <row r="31" spans="1:12" ht="17.100000000000001" customHeight="1" x14ac:dyDescent="0.15">
      <c r="A31" s="10">
        <f t="shared" si="1"/>
        <v>45342</v>
      </c>
      <c r="B31" s="11" t="str">
        <f t="shared" si="3"/>
        <v>火</v>
      </c>
      <c r="C31" s="23"/>
      <c r="D31" s="24"/>
      <c r="E31" s="27"/>
      <c r="F31" s="28"/>
      <c r="G31" s="29"/>
      <c r="H31" s="9" t="str">
        <f t="shared" si="2"/>
        <v/>
      </c>
      <c r="I31" s="83"/>
      <c r="J31" s="84"/>
      <c r="K31" s="85"/>
      <c r="L31"/>
    </row>
    <row r="32" spans="1:12" ht="17.100000000000001" customHeight="1" x14ac:dyDescent="0.15">
      <c r="A32" s="10">
        <f t="shared" si="1"/>
        <v>45343</v>
      </c>
      <c r="B32" s="11" t="str">
        <f t="shared" si="3"/>
        <v>水</v>
      </c>
      <c r="C32" s="23"/>
      <c r="D32" s="24"/>
      <c r="E32" s="27"/>
      <c r="F32" s="28"/>
      <c r="G32" s="29"/>
      <c r="H32" s="9" t="str">
        <f t="shared" si="2"/>
        <v/>
      </c>
      <c r="I32" s="83"/>
      <c r="J32" s="84"/>
      <c r="K32" s="85"/>
      <c r="L32"/>
    </row>
    <row r="33" spans="1:12" ht="17.100000000000001" customHeight="1" x14ac:dyDescent="0.15">
      <c r="A33" s="10">
        <f t="shared" si="1"/>
        <v>45344</v>
      </c>
      <c r="B33" s="11" t="str">
        <f t="shared" si="3"/>
        <v>木</v>
      </c>
      <c r="C33" s="23"/>
      <c r="D33" s="24"/>
      <c r="E33" s="27"/>
      <c r="F33" s="28"/>
      <c r="G33" s="29"/>
      <c r="H33" s="9" t="str">
        <f t="shared" si="2"/>
        <v/>
      </c>
      <c r="I33" s="83"/>
      <c r="J33" s="84"/>
      <c r="K33" s="85"/>
      <c r="L33"/>
    </row>
    <row r="34" spans="1:12" ht="17.100000000000001" customHeight="1" x14ac:dyDescent="0.15">
      <c r="A34" s="10">
        <f t="shared" si="1"/>
        <v>45345</v>
      </c>
      <c r="B34" s="11" t="s">
        <v>36</v>
      </c>
      <c r="C34" s="23"/>
      <c r="D34" s="24"/>
      <c r="E34" s="27"/>
      <c r="F34" s="28"/>
      <c r="G34" s="29"/>
      <c r="H34" s="9" t="str">
        <f t="shared" si="2"/>
        <v/>
      </c>
      <c r="I34" s="83"/>
      <c r="J34" s="84"/>
      <c r="K34" s="85"/>
      <c r="L34"/>
    </row>
    <row r="35" spans="1:12" ht="17.100000000000001" customHeight="1" x14ac:dyDescent="0.15">
      <c r="A35" s="10">
        <f t="shared" si="1"/>
        <v>45346</v>
      </c>
      <c r="B35" s="11" t="str">
        <f t="shared" ref="B35:B40" si="4">TEXT(A35,"aaa")</f>
        <v>土</v>
      </c>
      <c r="C35" s="23"/>
      <c r="D35" s="24"/>
      <c r="E35" s="27"/>
      <c r="F35" s="28"/>
      <c r="G35" s="29"/>
      <c r="H35" s="9" t="str">
        <f t="shared" si="2"/>
        <v/>
      </c>
      <c r="I35" s="86"/>
      <c r="J35" s="87"/>
      <c r="K35" s="88"/>
      <c r="L35"/>
    </row>
    <row r="36" spans="1:12" ht="17.100000000000001" customHeight="1" x14ac:dyDescent="0.15">
      <c r="A36" s="10">
        <f t="shared" si="1"/>
        <v>45347</v>
      </c>
      <c r="B36" s="11" t="str">
        <f t="shared" si="4"/>
        <v>日</v>
      </c>
      <c r="C36" s="23"/>
      <c r="D36" s="24"/>
      <c r="E36" s="27"/>
      <c r="F36" s="28"/>
      <c r="G36" s="29"/>
      <c r="H36" s="9" t="str">
        <f t="shared" si="2"/>
        <v/>
      </c>
      <c r="I36" s="80"/>
      <c r="J36" s="81"/>
      <c r="K36" s="82"/>
      <c r="L36"/>
    </row>
    <row r="37" spans="1:12" ht="17.100000000000001" customHeight="1" x14ac:dyDescent="0.15">
      <c r="A37" s="10">
        <f t="shared" si="1"/>
        <v>45348</v>
      </c>
      <c r="B37" s="11" t="str">
        <f t="shared" si="4"/>
        <v>月</v>
      </c>
      <c r="C37" s="23"/>
      <c r="D37" s="24"/>
      <c r="E37" s="27"/>
      <c r="F37" s="28"/>
      <c r="G37" s="29"/>
      <c r="H37" s="9" t="str">
        <f t="shared" si="2"/>
        <v/>
      </c>
      <c r="I37" s="83"/>
      <c r="J37" s="84"/>
      <c r="K37" s="85"/>
      <c r="L37"/>
    </row>
    <row r="38" spans="1:12" ht="17.100000000000001" customHeight="1" x14ac:dyDescent="0.15">
      <c r="A38" s="10">
        <f>A37+1</f>
        <v>45349</v>
      </c>
      <c r="B38" s="11" t="str">
        <f t="shared" si="4"/>
        <v>火</v>
      </c>
      <c r="C38" s="23"/>
      <c r="D38" s="24"/>
      <c r="E38" s="27"/>
      <c r="F38" s="28"/>
      <c r="G38" s="29"/>
      <c r="H38" s="9" t="str">
        <f t="shared" si="2"/>
        <v/>
      </c>
      <c r="I38" s="83"/>
      <c r="J38" s="84"/>
      <c r="K38" s="85"/>
      <c r="L38"/>
    </row>
    <row r="39" spans="1:12" ht="17.100000000000001" customHeight="1" x14ac:dyDescent="0.15">
      <c r="A39" s="10">
        <f>A38+1</f>
        <v>45350</v>
      </c>
      <c r="B39" s="11" t="str">
        <f t="shared" si="4"/>
        <v>水</v>
      </c>
      <c r="C39" s="23"/>
      <c r="D39" s="24"/>
      <c r="E39" s="27"/>
      <c r="F39" s="28"/>
      <c r="G39" s="29"/>
      <c r="H39" s="9" t="str">
        <f t="shared" si="2"/>
        <v/>
      </c>
      <c r="I39" s="83"/>
      <c r="J39" s="84"/>
      <c r="K39" s="85"/>
      <c r="L39"/>
    </row>
    <row r="40" spans="1:12" ht="17.100000000000001" customHeight="1" x14ac:dyDescent="0.15">
      <c r="A40" s="10">
        <f>IF(DAY(A39+1)&lt;4,"",A39+1)</f>
        <v>45351</v>
      </c>
      <c r="B40" s="11" t="str">
        <f t="shared" si="4"/>
        <v>木</v>
      </c>
      <c r="C40" s="23"/>
      <c r="D40" s="24"/>
      <c r="E40" s="27"/>
      <c r="F40" s="28"/>
      <c r="G40" s="29"/>
      <c r="H40" s="9" t="str">
        <f t="shared" si="2"/>
        <v/>
      </c>
      <c r="I40" s="83"/>
      <c r="J40" s="84"/>
      <c r="K40" s="85"/>
      <c r="L40"/>
    </row>
    <row r="41" spans="1:12" ht="17.100000000000001" customHeight="1" x14ac:dyDescent="0.15">
      <c r="A41" s="10" t="str">
        <f>IF(DAY(A39+2)&lt;4,"",A39+2)</f>
        <v/>
      </c>
      <c r="B41" s="11" t="s">
        <v>37</v>
      </c>
      <c r="C41" s="23"/>
      <c r="D41" s="24"/>
      <c r="E41" s="27"/>
      <c r="F41" s="28"/>
      <c r="G41" s="29"/>
      <c r="H41" s="9" t="str">
        <f t="shared" si="2"/>
        <v/>
      </c>
      <c r="I41" s="83"/>
      <c r="J41" s="84"/>
      <c r="K41" s="85"/>
      <c r="L41"/>
    </row>
    <row r="42" spans="1:12" ht="17.100000000000001" customHeight="1" thickBot="1" x14ac:dyDescent="0.2">
      <c r="A42" s="12" t="str">
        <f>IF(DAY(A39+3)&lt;4,"",A39+3)</f>
        <v/>
      </c>
      <c r="B42" s="43" t="s">
        <v>37</v>
      </c>
      <c r="C42" s="30"/>
      <c r="D42" s="31"/>
      <c r="E42" s="32"/>
      <c r="F42" s="33"/>
      <c r="G42" s="34"/>
      <c r="H42" s="13" t="str">
        <f t="shared" si="2"/>
        <v/>
      </c>
      <c r="I42" s="102"/>
      <c r="J42" s="103"/>
      <c r="K42" s="104"/>
      <c r="L42"/>
    </row>
    <row r="43" spans="1:12" ht="17.100000000000001" customHeight="1" thickTop="1" thickBot="1" x14ac:dyDescent="0.2">
      <c r="A43" s="139" t="s">
        <v>2</v>
      </c>
      <c r="B43" s="130"/>
      <c r="C43" s="140"/>
      <c r="D43" s="140"/>
      <c r="E43" s="140"/>
      <c r="F43" s="140"/>
      <c r="G43" s="140"/>
      <c r="H43" s="14">
        <f>SUM(H12:H42)</f>
        <v>0</v>
      </c>
      <c r="I43" s="130" t="s">
        <v>11</v>
      </c>
      <c r="J43" s="131"/>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6" t="s">
        <v>12</v>
      </c>
      <c r="B45" s="137"/>
      <c r="C45" s="137"/>
      <c r="D45" s="137"/>
      <c r="E45" s="137"/>
      <c r="F45" s="137"/>
      <c r="G45" s="137"/>
      <c r="H45" s="137"/>
      <c r="I45" s="137"/>
      <c r="J45" s="137"/>
      <c r="K45" s="138"/>
    </row>
    <row r="46" spans="1:12" ht="17.100000000000001" customHeight="1" thickTop="1" thickBot="1" x14ac:dyDescent="0.2">
      <c r="A46" s="58"/>
      <c r="B46" s="59"/>
      <c r="C46" s="134"/>
      <c r="D46" s="134"/>
      <c r="E46" s="60"/>
      <c r="F46" s="60"/>
      <c r="G46" s="60"/>
      <c r="H46" s="60"/>
      <c r="I46" s="134"/>
      <c r="J46" s="134"/>
      <c r="K46" s="135"/>
    </row>
    <row r="47" spans="1:12" ht="17.100000000000001" customHeight="1" thickBot="1" x14ac:dyDescent="0.2">
      <c r="A47" s="15"/>
      <c r="B47" s="124" t="s">
        <v>14</v>
      </c>
      <c r="C47" s="125"/>
      <c r="D47" s="126"/>
      <c r="E47" s="127"/>
      <c r="F47" s="16" t="s">
        <v>15</v>
      </c>
      <c r="G47" s="132"/>
      <c r="H47" s="13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8" t="s">
        <v>22</v>
      </c>
      <c r="B49" s="128"/>
      <c r="C49" s="128"/>
      <c r="D49" s="128"/>
      <c r="E49" s="128"/>
      <c r="F49" s="128"/>
      <c r="G49" s="128"/>
      <c r="H49" s="128"/>
      <c r="I49" s="128"/>
      <c r="J49" s="128"/>
      <c r="K49" s="128"/>
    </row>
    <row r="50" spans="1:14" ht="17.25" customHeight="1" x14ac:dyDescent="0.15">
      <c r="A50" s="129"/>
      <c r="B50" s="129"/>
      <c r="C50" s="129"/>
      <c r="D50" s="129"/>
      <c r="E50" s="129"/>
      <c r="F50" s="129"/>
      <c r="G50" s="129"/>
      <c r="H50" s="129"/>
      <c r="I50" s="129"/>
      <c r="J50" s="129"/>
      <c r="K50" s="129"/>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B47:C47"/>
    <mergeCell ref="D47:E47"/>
    <mergeCell ref="G47:H47"/>
    <mergeCell ref="A49:K50"/>
    <mergeCell ref="I12:K14"/>
    <mergeCell ref="I15:K21"/>
    <mergeCell ref="I22:K28"/>
    <mergeCell ref="I29:K35"/>
    <mergeCell ref="I36: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1" priority="1" stopIfTrue="1">
      <formula>OR($B12="土",$B12="日",$B12="祝",$B12="振",$I12="休日")</formula>
    </cfRule>
  </conditionalFormatting>
  <dataValidations count="5">
    <dataValidation type="list" imeMode="on" allowBlank="1" sqref="H8" xr:uid="{FCDC604D-33B3-4B5F-8F73-D3A149E9EF1F}">
      <formula1>"通常勤務,管理者,裁量,高プロ,出向,その他"</formula1>
    </dataValidation>
    <dataValidation type="list" allowBlank="1" showInputMessage="1" showErrorMessage="1" sqref="G2 K2" xr:uid="{2DFF3F95-B5AA-4E93-80B3-40A8B3F855DE}">
      <formula1>"あり,なし"</formula1>
    </dataValidation>
    <dataValidation type="list" allowBlank="1" showInputMessage="1" showErrorMessage="1" sqref="E1:G1" xr:uid="{96B0291B-E366-44BD-86E4-C253FA691A6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3589132-0187-4C5B-B9BC-35F264EC7F39}">
      <formula1>0</formula1>
    </dataValidation>
    <dataValidation type="time" allowBlank="1" showInputMessage="1" showErrorMessage="1" errorTitle="時刻を入力してください。" error="0:00から23:59までの時刻が入力できます。" sqref="C12:C42 E12:E42 G12:G42" xr:uid="{9B7699E5-384F-493C-BFC2-372ADAA84D5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61945-BC3A-4850-8F77-416CD188DD9C}">
  <sheetPr codeName="Sheet12"/>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5" t="s">
        <v>35</v>
      </c>
      <c r="B1" s="106"/>
      <c r="C1" s="106"/>
      <c r="D1" s="106"/>
      <c r="E1" s="107" t="s">
        <v>23</v>
      </c>
      <c r="F1" s="108"/>
      <c r="G1" s="108"/>
      <c r="H1" s="63"/>
      <c r="I1" s="50" t="str">
        <f>IF($E$1="委託業務従事日誌","契約管理番号：","事業番号：")</f>
        <v>事業番号：</v>
      </c>
      <c r="J1" s="20" t="s">
        <v>20</v>
      </c>
      <c r="K1" s="19" t="str">
        <f>IF($E$1="委託業務従事日誌","別紙８","")</f>
        <v/>
      </c>
    </row>
    <row r="2" spans="1:13" ht="17.100000000000001" customHeight="1" x14ac:dyDescent="0.15">
      <c r="A2" s="73" t="s">
        <v>16</v>
      </c>
      <c r="B2" s="74"/>
      <c r="C2" s="74"/>
      <c r="D2" s="74"/>
      <c r="E2" s="74"/>
      <c r="F2" s="74"/>
      <c r="G2" s="21" t="s">
        <v>19</v>
      </c>
      <c r="H2" s="75" t="s">
        <v>17</v>
      </c>
      <c r="I2" s="75"/>
      <c r="J2" s="75"/>
      <c r="K2" s="52" t="s">
        <v>19</v>
      </c>
    </row>
    <row r="3" spans="1:13" ht="17.100000000000001" customHeight="1" x14ac:dyDescent="0.15">
      <c r="A3" s="76" t="str">
        <f>IF($E$1="委託業務従事日誌","件名：","助成事業の名称：")</f>
        <v>助成事業の名称：</v>
      </c>
      <c r="B3" s="77"/>
      <c r="C3" s="77"/>
      <c r="D3" s="118"/>
      <c r="E3" s="119"/>
      <c r="F3" s="119"/>
      <c r="G3" s="119"/>
      <c r="H3" s="119"/>
      <c r="I3" s="119"/>
      <c r="J3" s="119"/>
      <c r="K3" s="120"/>
    </row>
    <row r="4" spans="1:13" ht="17.100000000000001" customHeight="1" x14ac:dyDescent="0.15">
      <c r="A4" s="113"/>
      <c r="B4" s="114"/>
      <c r="C4" s="114"/>
      <c r="D4" s="99"/>
      <c r="E4" s="115"/>
      <c r="F4" s="115"/>
      <c r="G4" s="115"/>
      <c r="H4" s="115"/>
      <c r="I4" s="115"/>
      <c r="J4" s="115"/>
      <c r="K4" s="116"/>
    </row>
    <row r="5" spans="1:13" ht="17.100000000000001" customHeight="1" x14ac:dyDescent="0.15">
      <c r="A5" s="113"/>
      <c r="B5" s="114"/>
      <c r="C5" s="114"/>
      <c r="D5" s="99"/>
      <c r="E5" s="115"/>
      <c r="F5" s="115"/>
      <c r="G5" s="115"/>
      <c r="H5" s="115"/>
      <c r="I5" s="115"/>
      <c r="J5" s="115"/>
      <c r="K5" s="116"/>
      <c r="L5" s="42"/>
    </row>
    <row r="6" spans="1:13" ht="17.100000000000001" customHeight="1" x14ac:dyDescent="0.15">
      <c r="A6" s="76" t="str">
        <f>IF($E$1="委託業務従事日誌","再委託等項目：","委託・共同研究項目：")</f>
        <v>委託・共同研究項目：</v>
      </c>
      <c r="B6" s="77"/>
      <c r="C6" s="77"/>
      <c r="D6" s="99" t="s">
        <v>18</v>
      </c>
      <c r="E6" s="115"/>
      <c r="F6" s="115"/>
      <c r="G6" s="115"/>
      <c r="H6" s="115"/>
      <c r="I6" s="115"/>
      <c r="J6" s="115"/>
      <c r="K6" s="116"/>
    </row>
    <row r="7" spans="1:13" ht="17.100000000000001" customHeight="1" x14ac:dyDescent="0.15">
      <c r="A7" s="76" t="str">
        <f>IF($E$1="委託業務従事日誌","委託先等名称：","助成事業者名称：")</f>
        <v>助成事業者名称：</v>
      </c>
      <c r="B7" s="77"/>
      <c r="C7" s="77"/>
      <c r="D7" s="99"/>
      <c r="E7" s="115"/>
      <c r="F7" s="115"/>
      <c r="G7" s="115"/>
      <c r="H7" s="115"/>
      <c r="I7" s="115"/>
      <c r="J7" s="115"/>
      <c r="K7" s="116"/>
      <c r="L7" s="45"/>
    </row>
    <row r="8" spans="1:13" ht="17.100000000000001" customHeight="1" x14ac:dyDescent="0.15">
      <c r="A8" s="78" t="s">
        <v>3</v>
      </c>
      <c r="B8" s="79"/>
      <c r="C8" s="79"/>
      <c r="D8" s="99"/>
      <c r="E8" s="101"/>
      <c r="F8" s="101"/>
      <c r="G8" s="101"/>
      <c r="H8" s="66" t="s">
        <v>21</v>
      </c>
      <c r="I8" s="51" t="str">
        <f>IF($E$1="委託業務従事日誌","業務管理者","主任研究者")&amp;"　所属："</f>
        <v>主任研究者　所属：</v>
      </c>
      <c r="J8" s="99"/>
      <c r="K8" s="100"/>
      <c r="M8" s="42"/>
    </row>
    <row r="9" spans="1:13" ht="17.100000000000001" customHeight="1" thickBot="1" x14ac:dyDescent="0.2">
      <c r="A9" s="64"/>
      <c r="B9" s="65"/>
      <c r="C9" s="4" t="s">
        <v>4</v>
      </c>
      <c r="D9" s="91"/>
      <c r="E9" s="91"/>
      <c r="F9" s="91"/>
      <c r="G9" s="91"/>
      <c r="H9" s="5"/>
      <c r="I9" s="4" t="s">
        <v>7</v>
      </c>
      <c r="J9" s="22"/>
      <c r="K9" s="72"/>
    </row>
    <row r="10" spans="1:13" s="3" customFormat="1" ht="17.100000000000001" customHeight="1" x14ac:dyDescent="0.15">
      <c r="A10" s="109" t="s">
        <v>0</v>
      </c>
      <c r="B10" s="111" t="s">
        <v>1</v>
      </c>
      <c r="C10" s="121" t="s">
        <v>10</v>
      </c>
      <c r="D10" s="122"/>
      <c r="E10" s="122"/>
      <c r="F10" s="123"/>
      <c r="G10" s="89" t="s">
        <v>8</v>
      </c>
      <c r="H10" s="117" t="s">
        <v>9</v>
      </c>
      <c r="I10" s="95" t="s">
        <v>40</v>
      </c>
      <c r="J10" s="95"/>
      <c r="K10" s="96"/>
    </row>
    <row r="11" spans="1:13" s="3" customFormat="1" ht="17.100000000000001" customHeight="1" thickBot="1" x14ac:dyDescent="0.2">
      <c r="A11" s="110"/>
      <c r="B11" s="112"/>
      <c r="C11" s="6" t="s">
        <v>5</v>
      </c>
      <c r="D11" s="7" t="s">
        <v>6</v>
      </c>
      <c r="E11" s="8" t="s">
        <v>5</v>
      </c>
      <c r="F11" s="7" t="s">
        <v>6</v>
      </c>
      <c r="G11" s="90"/>
      <c r="H11" s="90"/>
      <c r="I11" s="97"/>
      <c r="J11" s="97"/>
      <c r="K11" s="98"/>
    </row>
    <row r="12" spans="1:13" ht="17.100000000000001" customHeight="1" thickTop="1" x14ac:dyDescent="0.15">
      <c r="A12" s="46">
        <f>DATEVALUE(TEXT(SUBSTITUTE(SUBSTITUTE(SUBSTITUTE($A$1,"元","１"),"分",""),"度","")&amp;"１日","yyyy/mm/d"))</f>
        <v>45352</v>
      </c>
      <c r="B12" s="47" t="str">
        <f t="shared" ref="B12:B30" si="0">TEXT(A12,"aaa")</f>
        <v>金</v>
      </c>
      <c r="C12" s="37"/>
      <c r="D12" s="38"/>
      <c r="E12" s="48"/>
      <c r="F12" s="40"/>
      <c r="G12" s="49"/>
      <c r="H12" s="9" t="str">
        <f>IF((D12-C12)+(F12-E12)-G12=0,"",(D12-C12)+(F12-E12)-G12)</f>
        <v/>
      </c>
      <c r="I12" s="141"/>
      <c r="J12" s="142"/>
      <c r="K12" s="143"/>
      <c r="L12"/>
    </row>
    <row r="13" spans="1:13" ht="17.100000000000001" customHeight="1" x14ac:dyDescent="0.15">
      <c r="A13" s="10">
        <f t="shared" ref="A13:A37" si="1">A12+1</f>
        <v>45353</v>
      </c>
      <c r="B13" s="11" t="str">
        <f t="shared" si="0"/>
        <v>土</v>
      </c>
      <c r="C13" s="25"/>
      <c r="D13" s="26"/>
      <c r="E13" s="27"/>
      <c r="F13" s="28"/>
      <c r="G13" s="29"/>
      <c r="H13" s="9" t="str">
        <f>IF((D13-C13)+(F13-E13)-G13=0,"",(D13-C13)+(F13-E13)-G13)</f>
        <v/>
      </c>
      <c r="I13" s="147"/>
      <c r="J13" s="148"/>
      <c r="K13" s="149"/>
      <c r="L13"/>
    </row>
    <row r="14" spans="1:13" ht="17.100000000000001" customHeight="1" x14ac:dyDescent="0.15">
      <c r="A14" s="53">
        <f t="shared" si="1"/>
        <v>45354</v>
      </c>
      <c r="B14" s="11" t="str">
        <f t="shared" si="0"/>
        <v>日</v>
      </c>
      <c r="C14" s="23"/>
      <c r="D14" s="24"/>
      <c r="E14" s="27"/>
      <c r="F14" s="28"/>
      <c r="G14" s="29"/>
      <c r="H14" s="9" t="str">
        <f t="shared" ref="H14:H42" si="2">IF((D14-C14)+(F14-E14)-G14=0,"",(D14-C14)+(F14-E14)-G14)</f>
        <v/>
      </c>
      <c r="I14" s="80"/>
      <c r="J14" s="81"/>
      <c r="K14" s="82"/>
      <c r="L14"/>
    </row>
    <row r="15" spans="1:13" ht="17.100000000000001" customHeight="1" x14ac:dyDescent="0.15">
      <c r="A15" s="10">
        <f t="shared" si="1"/>
        <v>45355</v>
      </c>
      <c r="B15" s="11" t="str">
        <f t="shared" si="0"/>
        <v>月</v>
      </c>
      <c r="C15" s="23"/>
      <c r="D15" s="24"/>
      <c r="E15" s="27"/>
      <c r="F15" s="28"/>
      <c r="G15" s="29"/>
      <c r="H15" s="9" t="str">
        <f t="shared" si="2"/>
        <v/>
      </c>
      <c r="I15" s="83"/>
      <c r="J15" s="84"/>
      <c r="K15" s="85"/>
      <c r="L15"/>
    </row>
    <row r="16" spans="1:13" ht="17.100000000000001" customHeight="1" x14ac:dyDescent="0.15">
      <c r="A16" s="10">
        <f t="shared" si="1"/>
        <v>45356</v>
      </c>
      <c r="B16" s="11" t="str">
        <f t="shared" si="0"/>
        <v>火</v>
      </c>
      <c r="C16" s="23"/>
      <c r="D16" s="24"/>
      <c r="E16" s="27"/>
      <c r="F16" s="28"/>
      <c r="G16" s="29"/>
      <c r="H16" s="9" t="str">
        <f t="shared" si="2"/>
        <v/>
      </c>
      <c r="I16" s="83"/>
      <c r="J16" s="84"/>
      <c r="K16" s="85"/>
      <c r="L16"/>
    </row>
    <row r="17" spans="1:12" ht="17.100000000000001" customHeight="1" x14ac:dyDescent="0.15">
      <c r="A17" s="36">
        <f t="shared" si="1"/>
        <v>45357</v>
      </c>
      <c r="B17" s="44" t="str">
        <f t="shared" si="0"/>
        <v>水</v>
      </c>
      <c r="C17" s="37"/>
      <c r="D17" s="38"/>
      <c r="E17" s="39"/>
      <c r="F17" s="40"/>
      <c r="G17" s="41"/>
      <c r="H17" s="9" t="str">
        <f t="shared" si="2"/>
        <v/>
      </c>
      <c r="I17" s="83"/>
      <c r="J17" s="84"/>
      <c r="K17" s="85"/>
      <c r="L17"/>
    </row>
    <row r="18" spans="1:12" ht="17.100000000000001" customHeight="1" x14ac:dyDescent="0.15">
      <c r="A18" s="36">
        <f t="shared" si="1"/>
        <v>45358</v>
      </c>
      <c r="B18" s="44" t="str">
        <f t="shared" si="0"/>
        <v>木</v>
      </c>
      <c r="C18" s="37"/>
      <c r="D18" s="38"/>
      <c r="E18" s="39"/>
      <c r="F18" s="40"/>
      <c r="G18" s="41"/>
      <c r="H18" s="9" t="str">
        <f t="shared" si="2"/>
        <v/>
      </c>
      <c r="I18" s="83"/>
      <c r="J18" s="84"/>
      <c r="K18" s="85"/>
      <c r="L18"/>
    </row>
    <row r="19" spans="1:12" ht="17.100000000000001" customHeight="1" x14ac:dyDescent="0.15">
      <c r="A19" s="10">
        <f t="shared" si="1"/>
        <v>45359</v>
      </c>
      <c r="B19" s="11" t="str">
        <f t="shared" si="0"/>
        <v>金</v>
      </c>
      <c r="C19" s="23"/>
      <c r="D19" s="24"/>
      <c r="E19" s="27"/>
      <c r="F19" s="28"/>
      <c r="G19" s="29"/>
      <c r="H19" s="9" t="str">
        <f t="shared" si="2"/>
        <v/>
      </c>
      <c r="I19" s="83"/>
      <c r="J19" s="84"/>
      <c r="K19" s="85"/>
      <c r="L19"/>
    </row>
    <row r="20" spans="1:12" ht="17.100000000000001" customHeight="1" x14ac:dyDescent="0.15">
      <c r="A20" s="10">
        <f t="shared" si="1"/>
        <v>45360</v>
      </c>
      <c r="B20" s="11" t="str">
        <f t="shared" si="0"/>
        <v>土</v>
      </c>
      <c r="C20" s="23"/>
      <c r="D20" s="24"/>
      <c r="E20" s="27"/>
      <c r="F20" s="28"/>
      <c r="G20" s="29"/>
      <c r="H20" s="9" t="str">
        <f t="shared" si="2"/>
        <v/>
      </c>
      <c r="I20" s="86"/>
      <c r="J20" s="87"/>
      <c r="K20" s="88"/>
      <c r="L20"/>
    </row>
    <row r="21" spans="1:12" ht="17.100000000000001" customHeight="1" x14ac:dyDescent="0.15">
      <c r="A21" s="53">
        <f t="shared" si="1"/>
        <v>45361</v>
      </c>
      <c r="B21" s="11" t="str">
        <f t="shared" si="0"/>
        <v>日</v>
      </c>
      <c r="C21" s="23"/>
      <c r="D21" s="24"/>
      <c r="E21" s="27"/>
      <c r="F21" s="28"/>
      <c r="G21" s="29"/>
      <c r="H21" s="9" t="str">
        <f t="shared" si="2"/>
        <v/>
      </c>
      <c r="I21" s="80"/>
      <c r="J21" s="81"/>
      <c r="K21" s="82"/>
      <c r="L21"/>
    </row>
    <row r="22" spans="1:12" ht="17.100000000000001" customHeight="1" x14ac:dyDescent="0.15">
      <c r="A22" s="10">
        <f t="shared" si="1"/>
        <v>45362</v>
      </c>
      <c r="B22" s="11" t="str">
        <f t="shared" si="0"/>
        <v>月</v>
      </c>
      <c r="C22" s="23"/>
      <c r="D22" s="24"/>
      <c r="E22" s="27"/>
      <c r="F22" s="28"/>
      <c r="G22" s="29"/>
      <c r="H22" s="9" t="str">
        <f t="shared" si="2"/>
        <v/>
      </c>
      <c r="I22" s="83"/>
      <c r="J22" s="84"/>
      <c r="K22" s="85"/>
      <c r="L22"/>
    </row>
    <row r="23" spans="1:12" ht="17.100000000000001" customHeight="1" x14ac:dyDescent="0.15">
      <c r="A23" s="10">
        <f t="shared" si="1"/>
        <v>45363</v>
      </c>
      <c r="B23" s="11" t="str">
        <f t="shared" si="0"/>
        <v>火</v>
      </c>
      <c r="C23" s="23"/>
      <c r="D23" s="24"/>
      <c r="E23" s="27"/>
      <c r="F23" s="28"/>
      <c r="G23" s="29"/>
      <c r="H23" s="9" t="str">
        <f t="shared" si="2"/>
        <v/>
      </c>
      <c r="I23" s="83"/>
      <c r="J23" s="84"/>
      <c r="K23" s="85"/>
      <c r="L23"/>
    </row>
    <row r="24" spans="1:12" ht="17.100000000000001" customHeight="1" x14ac:dyDescent="0.15">
      <c r="A24" s="10">
        <f t="shared" si="1"/>
        <v>45364</v>
      </c>
      <c r="B24" s="11" t="str">
        <f t="shared" si="0"/>
        <v>水</v>
      </c>
      <c r="C24" s="23"/>
      <c r="D24" s="24"/>
      <c r="E24" s="27"/>
      <c r="F24" s="28"/>
      <c r="G24" s="29"/>
      <c r="H24" s="9" t="str">
        <f t="shared" si="2"/>
        <v/>
      </c>
      <c r="I24" s="83"/>
      <c r="J24" s="84"/>
      <c r="K24" s="85"/>
      <c r="L24"/>
    </row>
    <row r="25" spans="1:12" ht="17.100000000000001" customHeight="1" x14ac:dyDescent="0.15">
      <c r="A25" s="10">
        <f t="shared" si="1"/>
        <v>45365</v>
      </c>
      <c r="B25" s="11" t="str">
        <f t="shared" si="0"/>
        <v>木</v>
      </c>
      <c r="C25" s="23"/>
      <c r="D25" s="24"/>
      <c r="E25" s="27"/>
      <c r="F25" s="28"/>
      <c r="G25" s="29"/>
      <c r="H25" s="9" t="str">
        <f t="shared" si="2"/>
        <v/>
      </c>
      <c r="I25" s="83"/>
      <c r="J25" s="84"/>
      <c r="K25" s="85"/>
      <c r="L25"/>
    </row>
    <row r="26" spans="1:12" ht="17.100000000000001" customHeight="1" x14ac:dyDescent="0.15">
      <c r="A26" s="10">
        <f t="shared" si="1"/>
        <v>45366</v>
      </c>
      <c r="B26" s="11" t="str">
        <f t="shared" si="0"/>
        <v>金</v>
      </c>
      <c r="C26" s="23"/>
      <c r="D26" s="24"/>
      <c r="E26" s="27"/>
      <c r="F26" s="28"/>
      <c r="G26" s="29"/>
      <c r="H26" s="9" t="str">
        <f t="shared" si="2"/>
        <v/>
      </c>
      <c r="I26" s="83"/>
      <c r="J26" s="84"/>
      <c r="K26" s="85"/>
      <c r="L26"/>
    </row>
    <row r="27" spans="1:12" ht="17.100000000000001" customHeight="1" x14ac:dyDescent="0.15">
      <c r="A27" s="10">
        <f t="shared" si="1"/>
        <v>45367</v>
      </c>
      <c r="B27" s="11" t="str">
        <f t="shared" si="0"/>
        <v>土</v>
      </c>
      <c r="C27" s="23"/>
      <c r="D27" s="24"/>
      <c r="E27" s="27"/>
      <c r="F27" s="28"/>
      <c r="G27" s="29"/>
      <c r="H27" s="9" t="str">
        <f t="shared" si="2"/>
        <v/>
      </c>
      <c r="I27" s="86"/>
      <c r="J27" s="87"/>
      <c r="K27" s="88"/>
      <c r="L27"/>
    </row>
    <row r="28" spans="1:12" ht="17.100000000000001" customHeight="1" x14ac:dyDescent="0.15">
      <c r="A28" s="10">
        <f t="shared" si="1"/>
        <v>45368</v>
      </c>
      <c r="B28" s="11" t="str">
        <f t="shared" si="0"/>
        <v>日</v>
      </c>
      <c r="C28" s="23"/>
      <c r="D28" s="24"/>
      <c r="E28" s="27"/>
      <c r="F28" s="28"/>
      <c r="G28" s="29"/>
      <c r="H28" s="9" t="str">
        <f t="shared" si="2"/>
        <v/>
      </c>
      <c r="I28" s="80"/>
      <c r="J28" s="81"/>
      <c r="K28" s="82"/>
      <c r="L28"/>
    </row>
    <row r="29" spans="1:12" ht="17.100000000000001" customHeight="1" x14ac:dyDescent="0.15">
      <c r="A29" s="10">
        <f t="shared" si="1"/>
        <v>45369</v>
      </c>
      <c r="B29" s="11" t="str">
        <f t="shared" si="0"/>
        <v>月</v>
      </c>
      <c r="C29" s="23"/>
      <c r="D29" s="24"/>
      <c r="E29" s="27"/>
      <c r="F29" s="28"/>
      <c r="G29" s="29"/>
      <c r="H29" s="9" t="str">
        <f t="shared" si="2"/>
        <v/>
      </c>
      <c r="I29" s="83"/>
      <c r="J29" s="84"/>
      <c r="K29" s="85"/>
      <c r="L29"/>
    </row>
    <row r="30" spans="1:12" ht="17.100000000000001" customHeight="1" x14ac:dyDescent="0.15">
      <c r="A30" s="10">
        <f t="shared" si="1"/>
        <v>45370</v>
      </c>
      <c r="B30" s="11" t="str">
        <f t="shared" si="0"/>
        <v>火</v>
      </c>
      <c r="C30" s="23"/>
      <c r="D30" s="24"/>
      <c r="E30" s="27"/>
      <c r="F30" s="28"/>
      <c r="G30" s="29"/>
      <c r="H30" s="9" t="str">
        <f t="shared" si="2"/>
        <v/>
      </c>
      <c r="I30" s="83"/>
      <c r="J30" s="84"/>
      <c r="K30" s="85"/>
      <c r="L30"/>
    </row>
    <row r="31" spans="1:12" ht="17.100000000000001" customHeight="1" x14ac:dyDescent="0.15">
      <c r="A31" s="10">
        <f t="shared" si="1"/>
        <v>45371</v>
      </c>
      <c r="B31" s="11" t="s">
        <v>36</v>
      </c>
      <c r="C31" s="23"/>
      <c r="D31" s="24"/>
      <c r="E31" s="27"/>
      <c r="F31" s="28"/>
      <c r="G31" s="29"/>
      <c r="H31" s="9" t="str">
        <f t="shared" si="2"/>
        <v/>
      </c>
      <c r="I31" s="83"/>
      <c r="J31" s="84"/>
      <c r="K31" s="85"/>
      <c r="L31"/>
    </row>
    <row r="32" spans="1:12" ht="17.100000000000001" customHeight="1" x14ac:dyDescent="0.15">
      <c r="A32" s="10">
        <f t="shared" si="1"/>
        <v>45372</v>
      </c>
      <c r="B32" s="11" t="str">
        <f t="shared" ref="B32:B42" si="3">TEXT(A32,"aaa")</f>
        <v>木</v>
      </c>
      <c r="C32" s="23"/>
      <c r="D32" s="24"/>
      <c r="E32" s="27"/>
      <c r="F32" s="28"/>
      <c r="G32" s="29"/>
      <c r="H32" s="9" t="str">
        <f t="shared" si="2"/>
        <v/>
      </c>
      <c r="I32" s="83"/>
      <c r="J32" s="84"/>
      <c r="K32" s="85"/>
      <c r="L32"/>
    </row>
    <row r="33" spans="1:12" ht="17.100000000000001" customHeight="1" x14ac:dyDescent="0.15">
      <c r="A33" s="10">
        <f t="shared" si="1"/>
        <v>45373</v>
      </c>
      <c r="B33" s="11" t="str">
        <f t="shared" si="3"/>
        <v>金</v>
      </c>
      <c r="C33" s="23"/>
      <c r="D33" s="24"/>
      <c r="E33" s="27"/>
      <c r="F33" s="28"/>
      <c r="G33" s="29"/>
      <c r="H33" s="9" t="str">
        <f t="shared" si="2"/>
        <v/>
      </c>
      <c r="I33" s="83"/>
      <c r="J33" s="84"/>
      <c r="K33" s="85"/>
      <c r="L33"/>
    </row>
    <row r="34" spans="1:12" ht="17.100000000000001" customHeight="1" x14ac:dyDescent="0.15">
      <c r="A34" s="10">
        <f t="shared" si="1"/>
        <v>45374</v>
      </c>
      <c r="B34" s="11" t="str">
        <f t="shared" si="3"/>
        <v>土</v>
      </c>
      <c r="C34" s="23"/>
      <c r="D34" s="24"/>
      <c r="E34" s="27"/>
      <c r="F34" s="28"/>
      <c r="G34" s="29"/>
      <c r="H34" s="9" t="str">
        <f t="shared" si="2"/>
        <v/>
      </c>
      <c r="I34" s="86"/>
      <c r="J34" s="87"/>
      <c r="K34" s="88"/>
      <c r="L34"/>
    </row>
    <row r="35" spans="1:12" ht="17.100000000000001" customHeight="1" x14ac:dyDescent="0.15">
      <c r="A35" s="10">
        <f t="shared" si="1"/>
        <v>45375</v>
      </c>
      <c r="B35" s="11" t="str">
        <f t="shared" si="3"/>
        <v>日</v>
      </c>
      <c r="C35" s="23"/>
      <c r="D35" s="24"/>
      <c r="E35" s="27"/>
      <c r="F35" s="28"/>
      <c r="G35" s="29"/>
      <c r="H35" s="9" t="str">
        <f t="shared" si="2"/>
        <v/>
      </c>
      <c r="I35" s="80"/>
      <c r="J35" s="81"/>
      <c r="K35" s="82"/>
      <c r="L35"/>
    </row>
    <row r="36" spans="1:12" ht="17.100000000000001" customHeight="1" x14ac:dyDescent="0.15">
      <c r="A36" s="10">
        <f t="shared" si="1"/>
        <v>45376</v>
      </c>
      <c r="B36" s="11" t="str">
        <f t="shared" si="3"/>
        <v>月</v>
      </c>
      <c r="C36" s="23"/>
      <c r="D36" s="24"/>
      <c r="E36" s="27"/>
      <c r="F36" s="28"/>
      <c r="G36" s="29"/>
      <c r="H36" s="9" t="str">
        <f t="shared" si="2"/>
        <v/>
      </c>
      <c r="I36" s="83"/>
      <c r="J36" s="84"/>
      <c r="K36" s="85"/>
      <c r="L36"/>
    </row>
    <row r="37" spans="1:12" ht="17.100000000000001" customHeight="1" x14ac:dyDescent="0.15">
      <c r="A37" s="10">
        <f t="shared" si="1"/>
        <v>45377</v>
      </c>
      <c r="B37" s="11" t="str">
        <f t="shared" si="3"/>
        <v>火</v>
      </c>
      <c r="C37" s="23"/>
      <c r="D37" s="24"/>
      <c r="E37" s="27"/>
      <c r="F37" s="28"/>
      <c r="G37" s="29"/>
      <c r="H37" s="9" t="str">
        <f t="shared" si="2"/>
        <v/>
      </c>
      <c r="I37" s="83"/>
      <c r="J37" s="84"/>
      <c r="K37" s="85"/>
      <c r="L37"/>
    </row>
    <row r="38" spans="1:12" ht="17.100000000000001" customHeight="1" x14ac:dyDescent="0.15">
      <c r="A38" s="10">
        <f>A37+1</f>
        <v>45378</v>
      </c>
      <c r="B38" s="11" t="str">
        <f t="shared" si="3"/>
        <v>水</v>
      </c>
      <c r="C38" s="23"/>
      <c r="D38" s="24"/>
      <c r="E38" s="27"/>
      <c r="F38" s="28"/>
      <c r="G38" s="29"/>
      <c r="H38" s="9" t="str">
        <f t="shared" si="2"/>
        <v/>
      </c>
      <c r="I38" s="83"/>
      <c r="J38" s="84"/>
      <c r="K38" s="85"/>
      <c r="L38"/>
    </row>
    <row r="39" spans="1:12" ht="17.100000000000001" customHeight="1" x14ac:dyDescent="0.15">
      <c r="A39" s="10">
        <f>A38+1</f>
        <v>45379</v>
      </c>
      <c r="B39" s="11" t="str">
        <f t="shared" si="3"/>
        <v>木</v>
      </c>
      <c r="C39" s="23"/>
      <c r="D39" s="24"/>
      <c r="E39" s="27"/>
      <c r="F39" s="28"/>
      <c r="G39" s="29"/>
      <c r="H39" s="9" t="str">
        <f t="shared" si="2"/>
        <v/>
      </c>
      <c r="I39" s="83"/>
      <c r="J39" s="84"/>
      <c r="K39" s="85"/>
      <c r="L39"/>
    </row>
    <row r="40" spans="1:12" ht="17.100000000000001" customHeight="1" x14ac:dyDescent="0.15">
      <c r="A40" s="10">
        <f>IF(DAY(A39+1)&lt;4,"",A39+1)</f>
        <v>45380</v>
      </c>
      <c r="B40" s="11" t="str">
        <f t="shared" si="3"/>
        <v>金</v>
      </c>
      <c r="C40" s="23"/>
      <c r="D40" s="24"/>
      <c r="E40" s="27"/>
      <c r="F40" s="28"/>
      <c r="G40" s="29"/>
      <c r="H40" s="9" t="str">
        <f t="shared" si="2"/>
        <v/>
      </c>
      <c r="I40" s="83"/>
      <c r="J40" s="84"/>
      <c r="K40" s="85"/>
      <c r="L40"/>
    </row>
    <row r="41" spans="1:12" ht="17.100000000000001" customHeight="1" x14ac:dyDescent="0.15">
      <c r="A41" s="10">
        <f>IF(DAY(A39+2)&lt;4,"",A39+2)</f>
        <v>45381</v>
      </c>
      <c r="B41" s="11" t="str">
        <f t="shared" si="3"/>
        <v>土</v>
      </c>
      <c r="C41" s="23"/>
      <c r="D41" s="24"/>
      <c r="E41" s="27"/>
      <c r="F41" s="28"/>
      <c r="G41" s="29"/>
      <c r="H41" s="9" t="str">
        <f t="shared" si="2"/>
        <v/>
      </c>
      <c r="I41" s="86"/>
      <c r="J41" s="87"/>
      <c r="K41" s="88"/>
      <c r="L41"/>
    </row>
    <row r="42" spans="1:12" ht="17.100000000000001" customHeight="1" thickBot="1" x14ac:dyDescent="0.2">
      <c r="A42" s="12">
        <f>IF(DAY(A39+3)&lt;4,"",A39+3)</f>
        <v>45382</v>
      </c>
      <c r="B42" s="43" t="str">
        <f t="shared" si="3"/>
        <v>日</v>
      </c>
      <c r="C42" s="30"/>
      <c r="D42" s="31"/>
      <c r="E42" s="32"/>
      <c r="F42" s="33"/>
      <c r="G42" s="34"/>
      <c r="H42" s="13" t="str">
        <f t="shared" si="2"/>
        <v/>
      </c>
      <c r="I42" s="150"/>
      <c r="J42" s="153"/>
      <c r="K42" s="154"/>
      <c r="L42"/>
    </row>
    <row r="43" spans="1:12" ht="17.100000000000001" customHeight="1" thickTop="1" thickBot="1" x14ac:dyDescent="0.2">
      <c r="A43" s="139" t="s">
        <v>2</v>
      </c>
      <c r="B43" s="130"/>
      <c r="C43" s="140"/>
      <c r="D43" s="140"/>
      <c r="E43" s="140"/>
      <c r="F43" s="140"/>
      <c r="G43" s="140"/>
      <c r="H43" s="14">
        <f>SUM(H12:H42)</f>
        <v>0</v>
      </c>
      <c r="I43" s="130" t="s">
        <v>11</v>
      </c>
      <c r="J43" s="131"/>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6" t="s">
        <v>12</v>
      </c>
      <c r="B45" s="137"/>
      <c r="C45" s="137"/>
      <c r="D45" s="137"/>
      <c r="E45" s="137"/>
      <c r="F45" s="137"/>
      <c r="G45" s="137"/>
      <c r="H45" s="137"/>
      <c r="I45" s="137"/>
      <c r="J45" s="137"/>
      <c r="K45" s="138"/>
    </row>
    <row r="46" spans="1:12" ht="17.100000000000001" customHeight="1" thickTop="1" thickBot="1" x14ac:dyDescent="0.2">
      <c r="A46" s="58"/>
      <c r="B46" s="59"/>
      <c r="C46" s="134"/>
      <c r="D46" s="134"/>
      <c r="E46" s="60"/>
      <c r="F46" s="60"/>
      <c r="G46" s="60"/>
      <c r="H46" s="60"/>
      <c r="I46" s="134"/>
      <c r="J46" s="134"/>
      <c r="K46" s="135"/>
    </row>
    <row r="47" spans="1:12" ht="17.100000000000001" customHeight="1" thickBot="1" x14ac:dyDescent="0.2">
      <c r="A47" s="15"/>
      <c r="B47" s="124" t="s">
        <v>14</v>
      </c>
      <c r="C47" s="125"/>
      <c r="D47" s="126"/>
      <c r="E47" s="127"/>
      <c r="F47" s="16" t="s">
        <v>15</v>
      </c>
      <c r="G47" s="132"/>
      <c r="H47" s="13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8" t="s">
        <v>22</v>
      </c>
      <c r="B49" s="128"/>
      <c r="C49" s="128"/>
      <c r="D49" s="128"/>
      <c r="E49" s="128"/>
      <c r="F49" s="128"/>
      <c r="G49" s="128"/>
      <c r="H49" s="128"/>
      <c r="I49" s="128"/>
      <c r="J49" s="128"/>
      <c r="K49" s="128"/>
    </row>
    <row r="50" spans="1:14" ht="17.25" customHeight="1" x14ac:dyDescent="0.15">
      <c r="A50" s="129"/>
      <c r="B50" s="129"/>
      <c r="C50" s="129"/>
      <c r="D50" s="129"/>
      <c r="E50" s="129"/>
      <c r="F50" s="129"/>
      <c r="G50" s="129"/>
      <c r="H50" s="129"/>
      <c r="I50" s="129"/>
      <c r="J50" s="129"/>
      <c r="K50" s="129"/>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9">
    <mergeCell ref="B47:C47"/>
    <mergeCell ref="D47:E47"/>
    <mergeCell ref="G47:H47"/>
    <mergeCell ref="A49:K50"/>
    <mergeCell ref="I12:K13"/>
    <mergeCell ref="I14:K20"/>
    <mergeCell ref="I21:K27"/>
    <mergeCell ref="I28:K34"/>
    <mergeCell ref="I35:K41"/>
    <mergeCell ref="I42: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0" priority="1" stopIfTrue="1">
      <formula>OR($B12="土",$B12="日",$B12="祝",$B12="振",$I12="休日")</formula>
    </cfRule>
  </conditionalFormatting>
  <dataValidations count="5">
    <dataValidation type="list" imeMode="on" allowBlank="1" sqref="H8" xr:uid="{0B918BBA-AA2B-4965-99F8-C6E2ACEE7479}">
      <formula1>"通常勤務,管理者,裁量,高プロ,出向,その他"</formula1>
    </dataValidation>
    <dataValidation type="list" allowBlank="1" showInputMessage="1" showErrorMessage="1" sqref="G2 K2" xr:uid="{E6F13DB1-78A6-4811-9F07-2BCFA3679E67}">
      <formula1>"あり,なし"</formula1>
    </dataValidation>
    <dataValidation type="list" allowBlank="1" showInputMessage="1" showErrorMessage="1" sqref="E1:G1" xr:uid="{85090FEA-AE01-474F-A209-896D81982018}">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F684F82-B8C6-48DC-B8D2-A4C97D30EAB4}">
      <formula1>0</formula1>
    </dataValidation>
    <dataValidation type="time" allowBlank="1" showInputMessage="1" showErrorMessage="1" errorTitle="時刻を入力してください。" error="0:00から23:59までの時刻が入力できます。" sqref="C12:C42 E12:E42 G12:G42" xr:uid="{F5639384-7647-4A46-8EFC-2AB7767CA80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CAC7E-D2BB-483A-BE03-6716649B01B9}">
  <sheetPr codeName="Sheet2"/>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5" t="s">
        <v>25</v>
      </c>
      <c r="B1" s="106"/>
      <c r="C1" s="106"/>
      <c r="D1" s="106"/>
      <c r="E1" s="107" t="s">
        <v>23</v>
      </c>
      <c r="F1" s="108"/>
      <c r="G1" s="108"/>
      <c r="H1" s="63"/>
      <c r="I1" s="50" t="str">
        <f>IF($E$1="委託業務従事日誌","契約管理番号：","事業番号：")</f>
        <v>事業番号：</v>
      </c>
      <c r="J1" s="20" t="s">
        <v>20</v>
      </c>
      <c r="K1" s="19" t="str">
        <f>IF($E$1="委託業務従事日誌","別紙８","")</f>
        <v/>
      </c>
    </row>
    <row r="2" spans="1:13" ht="17.100000000000001" customHeight="1" x14ac:dyDescent="0.15">
      <c r="A2" s="73" t="s">
        <v>16</v>
      </c>
      <c r="B2" s="74"/>
      <c r="C2" s="74"/>
      <c r="D2" s="74"/>
      <c r="E2" s="74"/>
      <c r="F2" s="74"/>
      <c r="G2" s="21" t="s">
        <v>19</v>
      </c>
      <c r="H2" s="75" t="s">
        <v>17</v>
      </c>
      <c r="I2" s="75"/>
      <c r="J2" s="75"/>
      <c r="K2" s="52" t="s">
        <v>19</v>
      </c>
    </row>
    <row r="3" spans="1:13" ht="17.100000000000001" customHeight="1" x14ac:dyDescent="0.15">
      <c r="A3" s="76" t="str">
        <f>IF($E$1="委託業務従事日誌","件名：","助成事業の名称：")</f>
        <v>助成事業の名称：</v>
      </c>
      <c r="B3" s="77"/>
      <c r="C3" s="77"/>
      <c r="D3" s="118"/>
      <c r="E3" s="119"/>
      <c r="F3" s="119"/>
      <c r="G3" s="119"/>
      <c r="H3" s="119"/>
      <c r="I3" s="119"/>
      <c r="J3" s="119"/>
      <c r="K3" s="120"/>
    </row>
    <row r="4" spans="1:13" ht="17.100000000000001" customHeight="1" x14ac:dyDescent="0.15">
      <c r="A4" s="113"/>
      <c r="B4" s="114"/>
      <c r="C4" s="114"/>
      <c r="D4" s="99"/>
      <c r="E4" s="115"/>
      <c r="F4" s="115"/>
      <c r="G4" s="115"/>
      <c r="H4" s="115"/>
      <c r="I4" s="115"/>
      <c r="J4" s="115"/>
      <c r="K4" s="116"/>
    </row>
    <row r="5" spans="1:13" ht="17.100000000000001" customHeight="1" x14ac:dyDescent="0.15">
      <c r="A5" s="113"/>
      <c r="B5" s="114"/>
      <c r="C5" s="114"/>
      <c r="D5" s="99"/>
      <c r="E5" s="115"/>
      <c r="F5" s="115"/>
      <c r="G5" s="115"/>
      <c r="H5" s="115"/>
      <c r="I5" s="115"/>
      <c r="J5" s="115"/>
      <c r="K5" s="116"/>
      <c r="L5" s="42"/>
    </row>
    <row r="6" spans="1:13" ht="17.100000000000001" customHeight="1" x14ac:dyDescent="0.15">
      <c r="A6" s="76" t="str">
        <f>IF($E$1="委託業務従事日誌","再委託等項目：","委託・共同研究項目：")</f>
        <v>委託・共同研究項目：</v>
      </c>
      <c r="B6" s="77"/>
      <c r="C6" s="77"/>
      <c r="D6" s="99" t="s">
        <v>18</v>
      </c>
      <c r="E6" s="115"/>
      <c r="F6" s="115"/>
      <c r="G6" s="115"/>
      <c r="H6" s="115"/>
      <c r="I6" s="115"/>
      <c r="J6" s="115"/>
      <c r="K6" s="116"/>
    </row>
    <row r="7" spans="1:13" ht="17.100000000000001" customHeight="1" x14ac:dyDescent="0.15">
      <c r="A7" s="76" t="str">
        <f>IF($E$1="委託業務従事日誌","委託先等名称：","助成事業者名称：")</f>
        <v>助成事業者名称：</v>
      </c>
      <c r="B7" s="77"/>
      <c r="C7" s="77"/>
      <c r="D7" s="99"/>
      <c r="E7" s="115"/>
      <c r="F7" s="115"/>
      <c r="G7" s="115"/>
      <c r="H7" s="115"/>
      <c r="I7" s="115"/>
      <c r="J7" s="115"/>
      <c r="K7" s="116"/>
      <c r="L7" s="45"/>
    </row>
    <row r="8" spans="1:13" ht="17.100000000000001" customHeight="1" x14ac:dyDescent="0.15">
      <c r="A8" s="78" t="s">
        <v>3</v>
      </c>
      <c r="B8" s="79"/>
      <c r="C8" s="79"/>
      <c r="D8" s="99"/>
      <c r="E8" s="101"/>
      <c r="F8" s="101"/>
      <c r="G8" s="101"/>
      <c r="H8" s="66" t="s">
        <v>21</v>
      </c>
      <c r="I8" s="51" t="str">
        <f>IF($E$1="委託業務従事日誌","業務管理者","主任研究者")&amp;"　所属："</f>
        <v>主任研究者　所属：</v>
      </c>
      <c r="J8" s="99"/>
      <c r="K8" s="100"/>
      <c r="M8" s="42"/>
    </row>
    <row r="9" spans="1:13" ht="17.100000000000001" customHeight="1" thickBot="1" x14ac:dyDescent="0.2">
      <c r="A9" s="64"/>
      <c r="B9" s="65"/>
      <c r="C9" s="4" t="s">
        <v>4</v>
      </c>
      <c r="D9" s="91"/>
      <c r="E9" s="91"/>
      <c r="F9" s="91"/>
      <c r="G9" s="91"/>
      <c r="H9" s="5"/>
      <c r="I9" s="4" t="s">
        <v>7</v>
      </c>
      <c r="J9" s="22"/>
      <c r="K9" s="72"/>
    </row>
    <row r="10" spans="1:13" s="3" customFormat="1" ht="17.100000000000001" customHeight="1" x14ac:dyDescent="0.15">
      <c r="A10" s="109" t="s">
        <v>0</v>
      </c>
      <c r="B10" s="111" t="s">
        <v>1</v>
      </c>
      <c r="C10" s="121" t="s">
        <v>10</v>
      </c>
      <c r="D10" s="122"/>
      <c r="E10" s="122"/>
      <c r="F10" s="123"/>
      <c r="G10" s="89" t="s">
        <v>8</v>
      </c>
      <c r="H10" s="117" t="s">
        <v>9</v>
      </c>
      <c r="I10" s="95" t="s">
        <v>39</v>
      </c>
      <c r="J10" s="95"/>
      <c r="K10" s="96"/>
    </row>
    <row r="11" spans="1:13" s="3" customFormat="1" ht="17.100000000000001" customHeight="1" thickBot="1" x14ac:dyDescent="0.2">
      <c r="A11" s="110"/>
      <c r="B11" s="112"/>
      <c r="C11" s="6" t="s">
        <v>5</v>
      </c>
      <c r="D11" s="7" t="s">
        <v>6</v>
      </c>
      <c r="E11" s="8" t="s">
        <v>5</v>
      </c>
      <c r="F11" s="7" t="s">
        <v>6</v>
      </c>
      <c r="G11" s="90"/>
      <c r="H11" s="90"/>
      <c r="I11" s="97"/>
      <c r="J11" s="97"/>
      <c r="K11" s="98"/>
    </row>
    <row r="12" spans="1:13" ht="17.100000000000001" customHeight="1" thickTop="1" x14ac:dyDescent="0.15">
      <c r="A12" s="46">
        <f>DATEVALUE(TEXT(SUBSTITUTE(SUBSTITUTE(SUBSTITUTE($A$1,"元","１"),"分",""),"度","")&amp;"１日","yyyy/mm/d"))</f>
        <v>45047</v>
      </c>
      <c r="B12" s="47" t="str">
        <f>TEXT(A12,"aaa")</f>
        <v>月</v>
      </c>
      <c r="C12" s="37"/>
      <c r="D12" s="38"/>
      <c r="E12" s="48"/>
      <c r="F12" s="40"/>
      <c r="G12" s="49"/>
      <c r="H12" s="9" t="str">
        <f>IF((D12-C12)+(F12-E12)-G12=0,"",(D12-C12)+(F12-E12)-G12)</f>
        <v/>
      </c>
      <c r="I12" s="141"/>
      <c r="J12" s="142"/>
      <c r="K12" s="143"/>
      <c r="L12"/>
    </row>
    <row r="13" spans="1:13" ht="17.100000000000001" customHeight="1" x14ac:dyDescent="0.15">
      <c r="A13" s="10">
        <f t="shared" ref="A13:A37" si="0">A12+1</f>
        <v>45048</v>
      </c>
      <c r="B13" s="11" t="str">
        <f>TEXT(A13,"aaa")</f>
        <v>火</v>
      </c>
      <c r="C13" s="25"/>
      <c r="D13" s="26"/>
      <c r="E13" s="27"/>
      <c r="F13" s="28"/>
      <c r="G13" s="29"/>
      <c r="H13" s="9" t="str">
        <f>IF((D13-C13)+(F13-E13)-G13=0,"",(D13-C13)+(F13-E13)-G13)</f>
        <v/>
      </c>
      <c r="I13" s="144"/>
      <c r="J13" s="145"/>
      <c r="K13" s="146"/>
      <c r="L13"/>
    </row>
    <row r="14" spans="1:13" ht="17.100000000000001" customHeight="1" x14ac:dyDescent="0.15">
      <c r="A14" s="53">
        <f t="shared" si="0"/>
        <v>45049</v>
      </c>
      <c r="B14" s="11" t="s">
        <v>36</v>
      </c>
      <c r="C14" s="23"/>
      <c r="D14" s="24"/>
      <c r="E14" s="27"/>
      <c r="F14" s="28"/>
      <c r="G14" s="29"/>
      <c r="H14" s="9" t="str">
        <f t="shared" ref="H14:H42" si="1">IF((D14-C14)+(F14-E14)-G14=0,"",(D14-C14)+(F14-E14)-G14)</f>
        <v/>
      </c>
      <c r="I14" s="144"/>
      <c r="J14" s="145"/>
      <c r="K14" s="146"/>
      <c r="L14"/>
    </row>
    <row r="15" spans="1:13" ht="17.100000000000001" customHeight="1" x14ac:dyDescent="0.15">
      <c r="A15" s="10">
        <f t="shared" si="0"/>
        <v>45050</v>
      </c>
      <c r="B15" s="11" t="s">
        <v>36</v>
      </c>
      <c r="C15" s="23"/>
      <c r="D15" s="24"/>
      <c r="E15" s="27"/>
      <c r="F15" s="28"/>
      <c r="G15" s="29"/>
      <c r="H15" s="9" t="str">
        <f t="shared" si="1"/>
        <v/>
      </c>
      <c r="I15" s="144"/>
      <c r="J15" s="145"/>
      <c r="K15" s="146"/>
      <c r="L15"/>
    </row>
    <row r="16" spans="1:13" ht="17.100000000000001" customHeight="1" x14ac:dyDescent="0.15">
      <c r="A16" s="10">
        <f t="shared" si="0"/>
        <v>45051</v>
      </c>
      <c r="B16" s="11" t="s">
        <v>36</v>
      </c>
      <c r="C16" s="23"/>
      <c r="D16" s="24"/>
      <c r="E16" s="27"/>
      <c r="F16" s="28"/>
      <c r="G16" s="29"/>
      <c r="H16" s="9" t="str">
        <f t="shared" si="1"/>
        <v/>
      </c>
      <c r="I16" s="144"/>
      <c r="J16" s="145"/>
      <c r="K16" s="146"/>
      <c r="L16"/>
    </row>
    <row r="17" spans="1:12" ht="17.100000000000001" customHeight="1" x14ac:dyDescent="0.15">
      <c r="A17" s="36">
        <f t="shared" si="0"/>
        <v>45052</v>
      </c>
      <c r="B17" s="44" t="str">
        <f t="shared" ref="B17:B42" si="2">TEXT(A17,"aaa")</f>
        <v>土</v>
      </c>
      <c r="C17" s="37"/>
      <c r="D17" s="38"/>
      <c r="E17" s="39"/>
      <c r="F17" s="40"/>
      <c r="G17" s="41"/>
      <c r="H17" s="9" t="str">
        <f t="shared" si="1"/>
        <v/>
      </c>
      <c r="I17" s="147"/>
      <c r="J17" s="148"/>
      <c r="K17" s="149"/>
      <c r="L17"/>
    </row>
    <row r="18" spans="1:12" ht="17.100000000000001" customHeight="1" x14ac:dyDescent="0.15">
      <c r="A18" s="36">
        <f t="shared" si="0"/>
        <v>45053</v>
      </c>
      <c r="B18" s="44" t="str">
        <f t="shared" si="2"/>
        <v>日</v>
      </c>
      <c r="C18" s="37"/>
      <c r="D18" s="38"/>
      <c r="E18" s="39"/>
      <c r="F18" s="40"/>
      <c r="G18" s="41"/>
      <c r="H18" s="9" t="str">
        <f t="shared" si="1"/>
        <v/>
      </c>
      <c r="I18" s="80"/>
      <c r="J18" s="81"/>
      <c r="K18" s="82"/>
      <c r="L18"/>
    </row>
    <row r="19" spans="1:12" ht="17.100000000000001" customHeight="1" x14ac:dyDescent="0.15">
      <c r="A19" s="10">
        <f t="shared" si="0"/>
        <v>45054</v>
      </c>
      <c r="B19" s="11" t="str">
        <f t="shared" si="2"/>
        <v>月</v>
      </c>
      <c r="C19" s="23"/>
      <c r="D19" s="24"/>
      <c r="E19" s="27"/>
      <c r="F19" s="28"/>
      <c r="G19" s="29"/>
      <c r="H19" s="9" t="str">
        <f t="shared" si="1"/>
        <v/>
      </c>
      <c r="I19" s="83"/>
      <c r="J19" s="84"/>
      <c r="K19" s="85"/>
      <c r="L19"/>
    </row>
    <row r="20" spans="1:12" ht="17.100000000000001" customHeight="1" x14ac:dyDescent="0.15">
      <c r="A20" s="10">
        <f t="shared" si="0"/>
        <v>45055</v>
      </c>
      <c r="B20" s="11" t="str">
        <f t="shared" si="2"/>
        <v>火</v>
      </c>
      <c r="C20" s="23"/>
      <c r="D20" s="24"/>
      <c r="E20" s="27"/>
      <c r="F20" s="28"/>
      <c r="G20" s="29"/>
      <c r="H20" s="9" t="str">
        <f t="shared" si="1"/>
        <v/>
      </c>
      <c r="I20" s="83"/>
      <c r="J20" s="84"/>
      <c r="K20" s="85"/>
      <c r="L20"/>
    </row>
    <row r="21" spans="1:12" ht="17.100000000000001" customHeight="1" x14ac:dyDescent="0.15">
      <c r="A21" s="53">
        <f t="shared" si="0"/>
        <v>45056</v>
      </c>
      <c r="B21" s="11" t="str">
        <f t="shared" si="2"/>
        <v>水</v>
      </c>
      <c r="C21" s="23"/>
      <c r="D21" s="24"/>
      <c r="E21" s="27"/>
      <c r="F21" s="28"/>
      <c r="G21" s="29"/>
      <c r="H21" s="9" t="str">
        <f t="shared" si="1"/>
        <v/>
      </c>
      <c r="I21" s="83"/>
      <c r="J21" s="84"/>
      <c r="K21" s="85"/>
      <c r="L21"/>
    </row>
    <row r="22" spans="1:12" ht="17.100000000000001" customHeight="1" x14ac:dyDescent="0.15">
      <c r="A22" s="10">
        <f t="shared" si="0"/>
        <v>45057</v>
      </c>
      <c r="B22" s="11" t="str">
        <f t="shared" si="2"/>
        <v>木</v>
      </c>
      <c r="C22" s="23"/>
      <c r="D22" s="24"/>
      <c r="E22" s="27"/>
      <c r="F22" s="28"/>
      <c r="G22" s="29"/>
      <c r="H22" s="9" t="str">
        <f t="shared" si="1"/>
        <v/>
      </c>
      <c r="I22" s="83"/>
      <c r="J22" s="84"/>
      <c r="K22" s="85"/>
      <c r="L22"/>
    </row>
    <row r="23" spans="1:12" ht="17.100000000000001" customHeight="1" x14ac:dyDescent="0.15">
      <c r="A23" s="10">
        <f t="shared" si="0"/>
        <v>45058</v>
      </c>
      <c r="B23" s="11" t="str">
        <f t="shared" si="2"/>
        <v>金</v>
      </c>
      <c r="C23" s="23"/>
      <c r="D23" s="24"/>
      <c r="E23" s="27"/>
      <c r="F23" s="28"/>
      <c r="G23" s="29"/>
      <c r="H23" s="9" t="str">
        <f t="shared" si="1"/>
        <v/>
      </c>
      <c r="I23" s="83"/>
      <c r="J23" s="84"/>
      <c r="K23" s="85"/>
      <c r="L23"/>
    </row>
    <row r="24" spans="1:12" ht="17.100000000000001" customHeight="1" x14ac:dyDescent="0.15">
      <c r="A24" s="10">
        <f t="shared" si="0"/>
        <v>45059</v>
      </c>
      <c r="B24" s="11" t="str">
        <f t="shared" si="2"/>
        <v>土</v>
      </c>
      <c r="C24" s="23"/>
      <c r="D24" s="24"/>
      <c r="E24" s="27"/>
      <c r="F24" s="28"/>
      <c r="G24" s="29"/>
      <c r="H24" s="9" t="str">
        <f t="shared" si="1"/>
        <v/>
      </c>
      <c r="I24" s="86"/>
      <c r="J24" s="87"/>
      <c r="K24" s="88"/>
      <c r="L24"/>
    </row>
    <row r="25" spans="1:12" ht="17.100000000000001" customHeight="1" x14ac:dyDescent="0.15">
      <c r="A25" s="10">
        <f t="shared" si="0"/>
        <v>45060</v>
      </c>
      <c r="B25" s="11" t="str">
        <f t="shared" si="2"/>
        <v>日</v>
      </c>
      <c r="C25" s="23"/>
      <c r="D25" s="24"/>
      <c r="E25" s="27"/>
      <c r="F25" s="28"/>
      <c r="G25" s="29"/>
      <c r="H25" s="9" t="str">
        <f t="shared" si="1"/>
        <v/>
      </c>
      <c r="I25" s="80"/>
      <c r="J25" s="81"/>
      <c r="K25" s="82"/>
      <c r="L25"/>
    </row>
    <row r="26" spans="1:12" ht="17.100000000000001" customHeight="1" x14ac:dyDescent="0.15">
      <c r="A26" s="10">
        <f t="shared" si="0"/>
        <v>45061</v>
      </c>
      <c r="B26" s="11" t="str">
        <f t="shared" si="2"/>
        <v>月</v>
      </c>
      <c r="C26" s="23"/>
      <c r="D26" s="24"/>
      <c r="E26" s="27"/>
      <c r="F26" s="28"/>
      <c r="G26" s="29"/>
      <c r="H26" s="9" t="str">
        <f t="shared" si="1"/>
        <v/>
      </c>
      <c r="I26" s="83"/>
      <c r="J26" s="84"/>
      <c r="K26" s="85"/>
      <c r="L26"/>
    </row>
    <row r="27" spans="1:12" ht="17.100000000000001" customHeight="1" x14ac:dyDescent="0.15">
      <c r="A27" s="10">
        <f t="shared" si="0"/>
        <v>45062</v>
      </c>
      <c r="B27" s="11" t="str">
        <f t="shared" si="2"/>
        <v>火</v>
      </c>
      <c r="C27" s="23"/>
      <c r="D27" s="24"/>
      <c r="E27" s="27"/>
      <c r="F27" s="28"/>
      <c r="G27" s="29"/>
      <c r="H27" s="9" t="str">
        <f t="shared" si="1"/>
        <v/>
      </c>
      <c r="I27" s="83"/>
      <c r="J27" s="84"/>
      <c r="K27" s="85"/>
      <c r="L27"/>
    </row>
    <row r="28" spans="1:12" ht="17.100000000000001" customHeight="1" x14ac:dyDescent="0.15">
      <c r="A28" s="10">
        <f t="shared" si="0"/>
        <v>45063</v>
      </c>
      <c r="B28" s="11" t="str">
        <f t="shared" si="2"/>
        <v>水</v>
      </c>
      <c r="C28" s="23"/>
      <c r="D28" s="24"/>
      <c r="E28" s="27"/>
      <c r="F28" s="28"/>
      <c r="G28" s="29"/>
      <c r="H28" s="9" t="str">
        <f t="shared" si="1"/>
        <v/>
      </c>
      <c r="I28" s="83"/>
      <c r="J28" s="84"/>
      <c r="K28" s="85"/>
      <c r="L28"/>
    </row>
    <row r="29" spans="1:12" ht="17.100000000000001" customHeight="1" x14ac:dyDescent="0.15">
      <c r="A29" s="10">
        <f t="shared" si="0"/>
        <v>45064</v>
      </c>
      <c r="B29" s="11" t="str">
        <f t="shared" si="2"/>
        <v>木</v>
      </c>
      <c r="C29" s="23"/>
      <c r="D29" s="24"/>
      <c r="E29" s="27"/>
      <c r="F29" s="28"/>
      <c r="G29" s="29"/>
      <c r="H29" s="9" t="str">
        <f t="shared" si="1"/>
        <v/>
      </c>
      <c r="I29" s="83"/>
      <c r="J29" s="84"/>
      <c r="K29" s="85"/>
      <c r="L29"/>
    </row>
    <row r="30" spans="1:12" ht="17.100000000000001" customHeight="1" x14ac:dyDescent="0.15">
      <c r="A30" s="10">
        <f t="shared" si="0"/>
        <v>45065</v>
      </c>
      <c r="B30" s="11" t="str">
        <f t="shared" si="2"/>
        <v>金</v>
      </c>
      <c r="C30" s="23"/>
      <c r="D30" s="24"/>
      <c r="E30" s="27"/>
      <c r="F30" s="28"/>
      <c r="G30" s="29"/>
      <c r="H30" s="9" t="str">
        <f t="shared" si="1"/>
        <v/>
      </c>
      <c r="I30" s="83"/>
      <c r="J30" s="84"/>
      <c r="K30" s="85"/>
      <c r="L30"/>
    </row>
    <row r="31" spans="1:12" ht="17.100000000000001" customHeight="1" x14ac:dyDescent="0.15">
      <c r="A31" s="10">
        <f t="shared" si="0"/>
        <v>45066</v>
      </c>
      <c r="B31" s="11" t="str">
        <f t="shared" si="2"/>
        <v>土</v>
      </c>
      <c r="C31" s="23"/>
      <c r="D31" s="24"/>
      <c r="E31" s="27"/>
      <c r="F31" s="28"/>
      <c r="G31" s="29"/>
      <c r="H31" s="9" t="str">
        <f t="shared" si="1"/>
        <v/>
      </c>
      <c r="I31" s="86"/>
      <c r="J31" s="87"/>
      <c r="K31" s="88"/>
      <c r="L31"/>
    </row>
    <row r="32" spans="1:12" ht="17.100000000000001" customHeight="1" x14ac:dyDescent="0.15">
      <c r="A32" s="10">
        <f t="shared" si="0"/>
        <v>45067</v>
      </c>
      <c r="B32" s="11" t="str">
        <f t="shared" si="2"/>
        <v>日</v>
      </c>
      <c r="C32" s="23"/>
      <c r="D32" s="24"/>
      <c r="E32" s="27"/>
      <c r="F32" s="28"/>
      <c r="G32" s="29"/>
      <c r="H32" s="9" t="str">
        <f t="shared" si="1"/>
        <v/>
      </c>
      <c r="I32" s="80"/>
      <c r="J32" s="81"/>
      <c r="K32" s="82"/>
      <c r="L32"/>
    </row>
    <row r="33" spans="1:12" ht="17.100000000000001" customHeight="1" x14ac:dyDescent="0.15">
      <c r="A33" s="10">
        <f t="shared" si="0"/>
        <v>45068</v>
      </c>
      <c r="B33" s="11" t="str">
        <f t="shared" si="2"/>
        <v>月</v>
      </c>
      <c r="C33" s="23"/>
      <c r="D33" s="24"/>
      <c r="E33" s="27"/>
      <c r="F33" s="28"/>
      <c r="G33" s="29"/>
      <c r="H33" s="9" t="str">
        <f t="shared" si="1"/>
        <v/>
      </c>
      <c r="I33" s="83"/>
      <c r="J33" s="84"/>
      <c r="K33" s="85"/>
      <c r="L33"/>
    </row>
    <row r="34" spans="1:12" ht="17.100000000000001" customHeight="1" x14ac:dyDescent="0.15">
      <c r="A34" s="10">
        <f t="shared" si="0"/>
        <v>45069</v>
      </c>
      <c r="B34" s="11" t="str">
        <f t="shared" si="2"/>
        <v>火</v>
      </c>
      <c r="C34" s="23"/>
      <c r="D34" s="24"/>
      <c r="E34" s="27"/>
      <c r="F34" s="28"/>
      <c r="G34" s="29"/>
      <c r="H34" s="9" t="str">
        <f t="shared" si="1"/>
        <v/>
      </c>
      <c r="I34" s="83"/>
      <c r="J34" s="84"/>
      <c r="K34" s="85"/>
      <c r="L34"/>
    </row>
    <row r="35" spans="1:12" ht="17.100000000000001" customHeight="1" x14ac:dyDescent="0.15">
      <c r="A35" s="10">
        <f t="shared" si="0"/>
        <v>45070</v>
      </c>
      <c r="B35" s="11" t="str">
        <f t="shared" si="2"/>
        <v>水</v>
      </c>
      <c r="C35" s="23"/>
      <c r="D35" s="24"/>
      <c r="E35" s="27"/>
      <c r="F35" s="28"/>
      <c r="G35" s="29"/>
      <c r="H35" s="9" t="str">
        <f t="shared" si="1"/>
        <v/>
      </c>
      <c r="I35" s="83"/>
      <c r="J35" s="84"/>
      <c r="K35" s="85"/>
      <c r="L35"/>
    </row>
    <row r="36" spans="1:12" ht="17.100000000000001" customHeight="1" x14ac:dyDescent="0.15">
      <c r="A36" s="10">
        <f t="shared" si="0"/>
        <v>45071</v>
      </c>
      <c r="B36" s="11" t="str">
        <f t="shared" si="2"/>
        <v>木</v>
      </c>
      <c r="C36" s="23"/>
      <c r="D36" s="24"/>
      <c r="E36" s="27"/>
      <c r="F36" s="28"/>
      <c r="G36" s="29"/>
      <c r="H36" s="9" t="str">
        <f t="shared" si="1"/>
        <v/>
      </c>
      <c r="I36" s="83"/>
      <c r="J36" s="84"/>
      <c r="K36" s="85"/>
      <c r="L36"/>
    </row>
    <row r="37" spans="1:12" ht="17.100000000000001" customHeight="1" x14ac:dyDescent="0.15">
      <c r="A37" s="10">
        <f t="shared" si="0"/>
        <v>45072</v>
      </c>
      <c r="B37" s="11" t="str">
        <f t="shared" si="2"/>
        <v>金</v>
      </c>
      <c r="C37" s="23"/>
      <c r="D37" s="24"/>
      <c r="E37" s="27"/>
      <c r="F37" s="28"/>
      <c r="G37" s="29"/>
      <c r="H37" s="9" t="str">
        <f t="shared" si="1"/>
        <v/>
      </c>
      <c r="I37" s="83"/>
      <c r="J37" s="84"/>
      <c r="K37" s="85"/>
      <c r="L37"/>
    </row>
    <row r="38" spans="1:12" ht="17.100000000000001" customHeight="1" x14ac:dyDescent="0.15">
      <c r="A38" s="10">
        <f>A37+1</f>
        <v>45073</v>
      </c>
      <c r="B38" s="11" t="str">
        <f t="shared" si="2"/>
        <v>土</v>
      </c>
      <c r="C38" s="23"/>
      <c r="D38" s="24"/>
      <c r="E38" s="27"/>
      <c r="F38" s="28"/>
      <c r="G38" s="29"/>
      <c r="H38" s="9" t="str">
        <f t="shared" si="1"/>
        <v/>
      </c>
      <c r="I38" s="86"/>
      <c r="J38" s="87"/>
      <c r="K38" s="88"/>
      <c r="L38"/>
    </row>
    <row r="39" spans="1:12" ht="17.100000000000001" customHeight="1" x14ac:dyDescent="0.15">
      <c r="A39" s="10">
        <f>A38+1</f>
        <v>45074</v>
      </c>
      <c r="B39" s="11" t="str">
        <f t="shared" si="2"/>
        <v>日</v>
      </c>
      <c r="C39" s="23"/>
      <c r="D39" s="24"/>
      <c r="E39" s="27"/>
      <c r="F39" s="28"/>
      <c r="G39" s="29"/>
      <c r="H39" s="9" t="str">
        <f t="shared" si="1"/>
        <v/>
      </c>
      <c r="I39" s="80"/>
      <c r="J39" s="81"/>
      <c r="K39" s="82"/>
      <c r="L39"/>
    </row>
    <row r="40" spans="1:12" ht="17.100000000000001" customHeight="1" x14ac:dyDescent="0.15">
      <c r="A40" s="10">
        <f>IF(DAY(A39+1)&lt;4,"",A39+1)</f>
        <v>45075</v>
      </c>
      <c r="B40" s="11" t="str">
        <f t="shared" si="2"/>
        <v>月</v>
      </c>
      <c r="C40" s="23"/>
      <c r="D40" s="24"/>
      <c r="E40" s="27"/>
      <c r="F40" s="28"/>
      <c r="G40" s="29"/>
      <c r="H40" s="9" t="str">
        <f t="shared" si="1"/>
        <v/>
      </c>
      <c r="I40" s="83"/>
      <c r="J40" s="84"/>
      <c r="K40" s="85"/>
      <c r="L40"/>
    </row>
    <row r="41" spans="1:12" ht="17.100000000000001" customHeight="1" x14ac:dyDescent="0.15">
      <c r="A41" s="10">
        <f>IF(DAY(A39+2)&lt;4,"",A39+2)</f>
        <v>45076</v>
      </c>
      <c r="B41" s="11" t="str">
        <f t="shared" si="2"/>
        <v>火</v>
      </c>
      <c r="C41" s="23"/>
      <c r="D41" s="24"/>
      <c r="E41" s="27"/>
      <c r="F41" s="28"/>
      <c r="G41" s="29"/>
      <c r="H41" s="9" t="str">
        <f t="shared" si="1"/>
        <v/>
      </c>
      <c r="I41" s="83"/>
      <c r="J41" s="84"/>
      <c r="K41" s="85"/>
      <c r="L41"/>
    </row>
    <row r="42" spans="1:12" ht="17.100000000000001" customHeight="1" thickBot="1" x14ac:dyDescent="0.2">
      <c r="A42" s="12">
        <f>IF(DAY(A39+3)&lt;4,"",A39+3)</f>
        <v>45077</v>
      </c>
      <c r="B42" s="43" t="str">
        <f t="shared" si="2"/>
        <v>水</v>
      </c>
      <c r="C42" s="30"/>
      <c r="D42" s="31"/>
      <c r="E42" s="32"/>
      <c r="F42" s="33"/>
      <c r="G42" s="34"/>
      <c r="H42" s="13" t="str">
        <f t="shared" si="1"/>
        <v/>
      </c>
      <c r="I42" s="102"/>
      <c r="J42" s="103"/>
      <c r="K42" s="104"/>
      <c r="L42"/>
    </row>
    <row r="43" spans="1:12" ht="17.100000000000001" customHeight="1" thickTop="1" thickBot="1" x14ac:dyDescent="0.2">
      <c r="A43" s="139" t="s">
        <v>2</v>
      </c>
      <c r="B43" s="130"/>
      <c r="C43" s="140"/>
      <c r="D43" s="140"/>
      <c r="E43" s="140"/>
      <c r="F43" s="140"/>
      <c r="G43" s="140"/>
      <c r="H43" s="14">
        <f>SUM(H12:H42)</f>
        <v>0</v>
      </c>
      <c r="I43" s="130" t="s">
        <v>11</v>
      </c>
      <c r="J43" s="131"/>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6" t="s">
        <v>12</v>
      </c>
      <c r="B45" s="137"/>
      <c r="C45" s="137"/>
      <c r="D45" s="137"/>
      <c r="E45" s="137"/>
      <c r="F45" s="137"/>
      <c r="G45" s="137"/>
      <c r="H45" s="137"/>
      <c r="I45" s="137"/>
      <c r="J45" s="137"/>
      <c r="K45" s="138"/>
    </row>
    <row r="46" spans="1:12" ht="17.100000000000001" customHeight="1" thickTop="1" thickBot="1" x14ac:dyDescent="0.2">
      <c r="A46" s="58"/>
      <c r="B46" s="59"/>
      <c r="C46" s="134"/>
      <c r="D46" s="134"/>
      <c r="E46" s="60"/>
      <c r="F46" s="60"/>
      <c r="G46" s="60"/>
      <c r="H46" s="60"/>
      <c r="I46" s="134"/>
      <c r="J46" s="134"/>
      <c r="K46" s="135"/>
    </row>
    <row r="47" spans="1:12" ht="17.100000000000001" customHeight="1" thickBot="1" x14ac:dyDescent="0.2">
      <c r="A47" s="15"/>
      <c r="B47" s="124" t="s">
        <v>14</v>
      </c>
      <c r="C47" s="125"/>
      <c r="D47" s="126"/>
      <c r="E47" s="127"/>
      <c r="F47" s="16" t="s">
        <v>15</v>
      </c>
      <c r="G47" s="132"/>
      <c r="H47" s="13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8" t="s">
        <v>22</v>
      </c>
      <c r="B49" s="128"/>
      <c r="C49" s="128"/>
      <c r="D49" s="128"/>
      <c r="E49" s="128"/>
      <c r="F49" s="128"/>
      <c r="G49" s="128"/>
      <c r="H49" s="128"/>
      <c r="I49" s="128"/>
      <c r="J49" s="128"/>
      <c r="K49" s="128"/>
    </row>
    <row r="50" spans="1:14" ht="17.25" customHeight="1" x14ac:dyDescent="0.15">
      <c r="A50" s="129"/>
      <c r="B50" s="129"/>
      <c r="C50" s="129"/>
      <c r="D50" s="129"/>
      <c r="E50" s="129"/>
      <c r="F50" s="129"/>
      <c r="G50" s="129"/>
      <c r="H50" s="129"/>
      <c r="I50" s="129"/>
      <c r="J50" s="129"/>
      <c r="K50" s="129"/>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B47:C47"/>
    <mergeCell ref="D47:E47"/>
    <mergeCell ref="G47:H47"/>
    <mergeCell ref="A49:K50"/>
    <mergeCell ref="I12:K17"/>
    <mergeCell ref="I18:K24"/>
    <mergeCell ref="I25:K31"/>
    <mergeCell ref="I32:K38"/>
    <mergeCell ref="I39: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10" priority="1" stopIfTrue="1">
      <formula>OR($B12="土",$B12="日",$B12="祝",$B12="振",$I12="休日")</formula>
    </cfRule>
  </conditionalFormatting>
  <dataValidations count="5">
    <dataValidation type="list" imeMode="on" allowBlank="1" sqref="H8" xr:uid="{C56A8F82-E2B4-4AF4-9485-344052DCFA32}">
      <formula1>"通常勤務,管理者,裁量,高プロ,出向,その他"</formula1>
    </dataValidation>
    <dataValidation type="list" allowBlank="1" showInputMessage="1" showErrorMessage="1" sqref="G2 K2" xr:uid="{2245833A-D3F6-4E71-828B-A44E7B0A94F1}">
      <formula1>"あり,なし"</formula1>
    </dataValidation>
    <dataValidation type="list" allowBlank="1" showInputMessage="1" showErrorMessage="1" sqref="E1:G1" xr:uid="{51406DB7-4AD6-43BC-A5F7-9E77A3514285}">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F669201F-60E1-473E-AAA8-7CD678130136}">
      <formula1>0</formula1>
    </dataValidation>
    <dataValidation type="time" allowBlank="1" showInputMessage="1" showErrorMessage="1" errorTitle="時刻を入力してください。" error="0:00から23:59までの時刻が入力できます。" sqref="C12:C42 E12:E42 G12:G42" xr:uid="{23DFF95B-8A81-4EFA-97AA-01FA3584C37B}">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49410-3CC3-4DA1-A6C7-7E572439FFD8}">
  <sheetPr codeName="Sheet3"/>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5" t="s">
        <v>26</v>
      </c>
      <c r="B1" s="106"/>
      <c r="C1" s="106"/>
      <c r="D1" s="106"/>
      <c r="E1" s="107" t="s">
        <v>23</v>
      </c>
      <c r="F1" s="108"/>
      <c r="G1" s="108"/>
      <c r="H1" s="63"/>
      <c r="I1" s="50" t="str">
        <f>IF($E$1="委託業務従事日誌","契約管理番号：","事業番号：")</f>
        <v>事業番号：</v>
      </c>
      <c r="J1" s="20" t="s">
        <v>20</v>
      </c>
      <c r="K1" s="19" t="str">
        <f>IF($E$1="委託業務従事日誌","別紙８","")</f>
        <v/>
      </c>
    </row>
    <row r="2" spans="1:13" ht="17.100000000000001" customHeight="1" x14ac:dyDescent="0.15">
      <c r="A2" s="73" t="s">
        <v>16</v>
      </c>
      <c r="B2" s="74"/>
      <c r="C2" s="74"/>
      <c r="D2" s="74"/>
      <c r="E2" s="74"/>
      <c r="F2" s="74"/>
      <c r="G2" s="21" t="s">
        <v>19</v>
      </c>
      <c r="H2" s="75" t="s">
        <v>17</v>
      </c>
      <c r="I2" s="75"/>
      <c r="J2" s="75"/>
      <c r="K2" s="52" t="s">
        <v>19</v>
      </c>
    </row>
    <row r="3" spans="1:13" ht="17.100000000000001" customHeight="1" x14ac:dyDescent="0.15">
      <c r="A3" s="76" t="str">
        <f>IF($E$1="委託業務従事日誌","件名：","助成事業の名称：")</f>
        <v>助成事業の名称：</v>
      </c>
      <c r="B3" s="77"/>
      <c r="C3" s="77"/>
      <c r="D3" s="118"/>
      <c r="E3" s="119"/>
      <c r="F3" s="119"/>
      <c r="G3" s="119"/>
      <c r="H3" s="119"/>
      <c r="I3" s="119"/>
      <c r="J3" s="119"/>
      <c r="K3" s="120"/>
    </row>
    <row r="4" spans="1:13" ht="17.100000000000001" customHeight="1" x14ac:dyDescent="0.15">
      <c r="A4" s="113"/>
      <c r="B4" s="114"/>
      <c r="C4" s="114"/>
      <c r="D4" s="99"/>
      <c r="E4" s="115"/>
      <c r="F4" s="115"/>
      <c r="G4" s="115"/>
      <c r="H4" s="115"/>
      <c r="I4" s="115"/>
      <c r="J4" s="115"/>
      <c r="K4" s="116"/>
    </row>
    <row r="5" spans="1:13" ht="17.100000000000001" customHeight="1" x14ac:dyDescent="0.15">
      <c r="A5" s="113"/>
      <c r="B5" s="114"/>
      <c r="C5" s="114"/>
      <c r="D5" s="99"/>
      <c r="E5" s="115"/>
      <c r="F5" s="115"/>
      <c r="G5" s="115"/>
      <c r="H5" s="115"/>
      <c r="I5" s="115"/>
      <c r="J5" s="115"/>
      <c r="K5" s="116"/>
      <c r="L5" s="42"/>
    </row>
    <row r="6" spans="1:13" ht="17.100000000000001" customHeight="1" x14ac:dyDescent="0.15">
      <c r="A6" s="76" t="str">
        <f>IF($E$1="委託業務従事日誌","再委託等項目：","委託・共同研究項目：")</f>
        <v>委託・共同研究項目：</v>
      </c>
      <c r="B6" s="77"/>
      <c r="C6" s="77"/>
      <c r="D6" s="99" t="s">
        <v>18</v>
      </c>
      <c r="E6" s="115"/>
      <c r="F6" s="115"/>
      <c r="G6" s="115"/>
      <c r="H6" s="115"/>
      <c r="I6" s="115"/>
      <c r="J6" s="115"/>
      <c r="K6" s="116"/>
    </row>
    <row r="7" spans="1:13" ht="17.100000000000001" customHeight="1" x14ac:dyDescent="0.15">
      <c r="A7" s="76" t="str">
        <f>IF($E$1="委託業務従事日誌","委託先等名称：","助成事業者名称：")</f>
        <v>助成事業者名称：</v>
      </c>
      <c r="B7" s="77"/>
      <c r="C7" s="77"/>
      <c r="D7" s="99"/>
      <c r="E7" s="115"/>
      <c r="F7" s="115"/>
      <c r="G7" s="115"/>
      <c r="H7" s="115"/>
      <c r="I7" s="115"/>
      <c r="J7" s="115"/>
      <c r="K7" s="116"/>
      <c r="L7" s="45"/>
    </row>
    <row r="8" spans="1:13" ht="17.100000000000001" customHeight="1" x14ac:dyDescent="0.15">
      <c r="A8" s="78" t="s">
        <v>3</v>
      </c>
      <c r="B8" s="79"/>
      <c r="C8" s="79"/>
      <c r="D8" s="99"/>
      <c r="E8" s="101"/>
      <c r="F8" s="101"/>
      <c r="G8" s="101"/>
      <c r="H8" s="66" t="s">
        <v>21</v>
      </c>
      <c r="I8" s="51" t="str">
        <f>IF($E$1="委託業務従事日誌","業務管理者","主任研究者")&amp;"　所属："</f>
        <v>主任研究者　所属：</v>
      </c>
      <c r="J8" s="99"/>
      <c r="K8" s="100"/>
      <c r="M8" s="42"/>
    </row>
    <row r="9" spans="1:13" ht="17.100000000000001" customHeight="1" thickBot="1" x14ac:dyDescent="0.2">
      <c r="A9" s="64"/>
      <c r="B9" s="65"/>
      <c r="C9" s="4" t="s">
        <v>4</v>
      </c>
      <c r="D9" s="91"/>
      <c r="E9" s="91"/>
      <c r="F9" s="91"/>
      <c r="G9" s="91"/>
      <c r="H9" s="5"/>
      <c r="I9" s="4" t="s">
        <v>7</v>
      </c>
      <c r="J9" s="22"/>
      <c r="K9" s="72"/>
    </row>
    <row r="10" spans="1:13" s="3" customFormat="1" ht="17.100000000000001" customHeight="1" x14ac:dyDescent="0.15">
      <c r="A10" s="109" t="s">
        <v>0</v>
      </c>
      <c r="B10" s="111" t="s">
        <v>1</v>
      </c>
      <c r="C10" s="121" t="s">
        <v>10</v>
      </c>
      <c r="D10" s="122"/>
      <c r="E10" s="122"/>
      <c r="F10" s="123"/>
      <c r="G10" s="89" t="s">
        <v>8</v>
      </c>
      <c r="H10" s="117" t="s">
        <v>9</v>
      </c>
      <c r="I10" s="95" t="s">
        <v>39</v>
      </c>
      <c r="J10" s="95"/>
      <c r="K10" s="96"/>
    </row>
    <row r="11" spans="1:13" s="3" customFormat="1" ht="17.100000000000001" customHeight="1" thickBot="1" x14ac:dyDescent="0.2">
      <c r="A11" s="110"/>
      <c r="B11" s="112"/>
      <c r="C11" s="6" t="s">
        <v>5</v>
      </c>
      <c r="D11" s="7" t="s">
        <v>6</v>
      </c>
      <c r="E11" s="8" t="s">
        <v>5</v>
      </c>
      <c r="F11" s="7" t="s">
        <v>6</v>
      </c>
      <c r="G11" s="90"/>
      <c r="H11" s="90"/>
      <c r="I11" s="97"/>
      <c r="J11" s="97"/>
      <c r="K11" s="98"/>
    </row>
    <row r="12" spans="1:13" ht="17.100000000000001" customHeight="1" thickTop="1" x14ac:dyDescent="0.15">
      <c r="A12" s="46">
        <f>DATEVALUE(TEXT(SUBSTITUTE(SUBSTITUTE(SUBSTITUTE($A$1,"元","１"),"分",""),"度","")&amp;"１日","yyyy/mm/d"))</f>
        <v>45078</v>
      </c>
      <c r="B12" s="47" t="str">
        <f t="shared" ref="B12:B41" si="0">TEXT(A12,"aaa")</f>
        <v>木</v>
      </c>
      <c r="C12" s="37"/>
      <c r="D12" s="38"/>
      <c r="E12" s="48"/>
      <c r="F12" s="40"/>
      <c r="G12" s="49"/>
      <c r="H12" s="9" t="str">
        <f>IF((D12-C12)+(F12-E12)-G12=0,"",(D12-C12)+(F12-E12)-G12)</f>
        <v/>
      </c>
      <c r="I12" s="141"/>
      <c r="J12" s="142"/>
      <c r="K12" s="143"/>
      <c r="L12"/>
    </row>
    <row r="13" spans="1:13" ht="17.100000000000001" customHeight="1" x14ac:dyDescent="0.15">
      <c r="A13" s="10">
        <f t="shared" ref="A13:A37" si="1">A12+1</f>
        <v>45079</v>
      </c>
      <c r="B13" s="11" t="str">
        <f t="shared" si="0"/>
        <v>金</v>
      </c>
      <c r="C13" s="25"/>
      <c r="D13" s="26"/>
      <c r="E13" s="27"/>
      <c r="F13" s="28"/>
      <c r="G13" s="29"/>
      <c r="H13" s="9" t="str">
        <f>IF((D13-C13)+(F13-E13)-G13=0,"",(D13-C13)+(F13-E13)-G13)</f>
        <v/>
      </c>
      <c r="I13" s="144"/>
      <c r="J13" s="145"/>
      <c r="K13" s="146"/>
      <c r="L13"/>
    </row>
    <row r="14" spans="1:13" ht="17.100000000000001" customHeight="1" x14ac:dyDescent="0.15">
      <c r="A14" s="53">
        <f t="shared" si="1"/>
        <v>45080</v>
      </c>
      <c r="B14" s="11" t="str">
        <f t="shared" si="0"/>
        <v>土</v>
      </c>
      <c r="C14" s="23"/>
      <c r="D14" s="24"/>
      <c r="E14" s="27"/>
      <c r="F14" s="28"/>
      <c r="G14" s="29"/>
      <c r="H14" s="9" t="str">
        <f t="shared" ref="H14:H42" si="2">IF((D14-C14)+(F14-E14)-G14=0,"",(D14-C14)+(F14-E14)-G14)</f>
        <v/>
      </c>
      <c r="I14" s="147"/>
      <c r="J14" s="148"/>
      <c r="K14" s="149"/>
      <c r="L14"/>
    </row>
    <row r="15" spans="1:13" ht="17.100000000000001" customHeight="1" x14ac:dyDescent="0.15">
      <c r="A15" s="10">
        <f t="shared" si="1"/>
        <v>45081</v>
      </c>
      <c r="B15" s="11" t="str">
        <f t="shared" si="0"/>
        <v>日</v>
      </c>
      <c r="C15" s="23"/>
      <c r="D15" s="24"/>
      <c r="E15" s="27"/>
      <c r="F15" s="28"/>
      <c r="G15" s="29"/>
      <c r="H15" s="9" t="str">
        <f t="shared" si="2"/>
        <v/>
      </c>
      <c r="I15" s="80"/>
      <c r="J15" s="81"/>
      <c r="K15" s="82"/>
      <c r="L15"/>
    </row>
    <row r="16" spans="1:13" ht="17.100000000000001" customHeight="1" x14ac:dyDescent="0.15">
      <c r="A16" s="10">
        <f t="shared" si="1"/>
        <v>45082</v>
      </c>
      <c r="B16" s="11" t="str">
        <f t="shared" si="0"/>
        <v>月</v>
      </c>
      <c r="C16" s="23"/>
      <c r="D16" s="24"/>
      <c r="E16" s="27"/>
      <c r="F16" s="28"/>
      <c r="G16" s="29"/>
      <c r="H16" s="9" t="str">
        <f t="shared" si="2"/>
        <v/>
      </c>
      <c r="I16" s="83"/>
      <c r="J16" s="84"/>
      <c r="K16" s="85"/>
      <c r="L16"/>
    </row>
    <row r="17" spans="1:12" ht="17.100000000000001" customHeight="1" x14ac:dyDescent="0.15">
      <c r="A17" s="36">
        <f t="shared" si="1"/>
        <v>45083</v>
      </c>
      <c r="B17" s="44" t="str">
        <f t="shared" si="0"/>
        <v>火</v>
      </c>
      <c r="C17" s="37"/>
      <c r="D17" s="38"/>
      <c r="E17" s="39"/>
      <c r="F17" s="40"/>
      <c r="G17" s="41"/>
      <c r="H17" s="9" t="str">
        <f t="shared" si="2"/>
        <v/>
      </c>
      <c r="I17" s="83"/>
      <c r="J17" s="84"/>
      <c r="K17" s="85"/>
      <c r="L17"/>
    </row>
    <row r="18" spans="1:12" ht="17.100000000000001" customHeight="1" x14ac:dyDescent="0.15">
      <c r="A18" s="36">
        <f t="shared" si="1"/>
        <v>45084</v>
      </c>
      <c r="B18" s="44" t="str">
        <f t="shared" si="0"/>
        <v>水</v>
      </c>
      <c r="C18" s="37"/>
      <c r="D18" s="38"/>
      <c r="E18" s="39"/>
      <c r="F18" s="40"/>
      <c r="G18" s="41"/>
      <c r="H18" s="9" t="str">
        <f t="shared" si="2"/>
        <v/>
      </c>
      <c r="I18" s="83"/>
      <c r="J18" s="84"/>
      <c r="K18" s="85"/>
      <c r="L18"/>
    </row>
    <row r="19" spans="1:12" ht="17.100000000000001" customHeight="1" x14ac:dyDescent="0.15">
      <c r="A19" s="10">
        <f t="shared" si="1"/>
        <v>45085</v>
      </c>
      <c r="B19" s="11" t="str">
        <f t="shared" si="0"/>
        <v>木</v>
      </c>
      <c r="C19" s="23"/>
      <c r="D19" s="24"/>
      <c r="E19" s="27"/>
      <c r="F19" s="28"/>
      <c r="G19" s="29"/>
      <c r="H19" s="9" t="str">
        <f t="shared" si="2"/>
        <v/>
      </c>
      <c r="I19" s="83"/>
      <c r="J19" s="84"/>
      <c r="K19" s="85"/>
      <c r="L19"/>
    </row>
    <row r="20" spans="1:12" ht="17.100000000000001" customHeight="1" x14ac:dyDescent="0.15">
      <c r="A20" s="10">
        <f t="shared" si="1"/>
        <v>45086</v>
      </c>
      <c r="B20" s="11" t="str">
        <f t="shared" si="0"/>
        <v>金</v>
      </c>
      <c r="C20" s="23"/>
      <c r="D20" s="24"/>
      <c r="E20" s="27"/>
      <c r="F20" s="28"/>
      <c r="G20" s="29"/>
      <c r="H20" s="9" t="str">
        <f t="shared" si="2"/>
        <v/>
      </c>
      <c r="I20" s="83"/>
      <c r="J20" s="84"/>
      <c r="K20" s="85"/>
      <c r="L20"/>
    </row>
    <row r="21" spans="1:12" ht="17.100000000000001" customHeight="1" x14ac:dyDescent="0.15">
      <c r="A21" s="53">
        <f t="shared" si="1"/>
        <v>45087</v>
      </c>
      <c r="B21" s="11" t="str">
        <f t="shared" si="0"/>
        <v>土</v>
      </c>
      <c r="C21" s="23"/>
      <c r="D21" s="24"/>
      <c r="E21" s="27"/>
      <c r="F21" s="28"/>
      <c r="G21" s="29"/>
      <c r="H21" s="9" t="str">
        <f t="shared" si="2"/>
        <v/>
      </c>
      <c r="I21" s="86"/>
      <c r="J21" s="87"/>
      <c r="K21" s="88"/>
      <c r="L21"/>
    </row>
    <row r="22" spans="1:12" ht="17.100000000000001" customHeight="1" x14ac:dyDescent="0.15">
      <c r="A22" s="10">
        <f t="shared" si="1"/>
        <v>45088</v>
      </c>
      <c r="B22" s="11" t="str">
        <f t="shared" si="0"/>
        <v>日</v>
      </c>
      <c r="C22" s="23"/>
      <c r="D22" s="24"/>
      <c r="E22" s="27"/>
      <c r="F22" s="28"/>
      <c r="G22" s="29"/>
      <c r="H22" s="9" t="str">
        <f t="shared" si="2"/>
        <v/>
      </c>
      <c r="I22" s="80"/>
      <c r="J22" s="81"/>
      <c r="K22" s="82"/>
      <c r="L22"/>
    </row>
    <row r="23" spans="1:12" ht="17.100000000000001" customHeight="1" x14ac:dyDescent="0.15">
      <c r="A23" s="10">
        <f t="shared" si="1"/>
        <v>45089</v>
      </c>
      <c r="B23" s="11" t="str">
        <f t="shared" si="0"/>
        <v>月</v>
      </c>
      <c r="C23" s="23"/>
      <c r="D23" s="24"/>
      <c r="E23" s="27"/>
      <c r="F23" s="28"/>
      <c r="G23" s="29"/>
      <c r="H23" s="9" t="str">
        <f t="shared" si="2"/>
        <v/>
      </c>
      <c r="I23" s="83"/>
      <c r="J23" s="84"/>
      <c r="K23" s="85"/>
      <c r="L23"/>
    </row>
    <row r="24" spans="1:12" ht="17.100000000000001" customHeight="1" x14ac:dyDescent="0.15">
      <c r="A24" s="10">
        <f t="shared" si="1"/>
        <v>45090</v>
      </c>
      <c r="B24" s="11" t="str">
        <f t="shared" si="0"/>
        <v>火</v>
      </c>
      <c r="C24" s="23"/>
      <c r="D24" s="24"/>
      <c r="E24" s="27"/>
      <c r="F24" s="28"/>
      <c r="G24" s="29"/>
      <c r="H24" s="9" t="str">
        <f t="shared" si="2"/>
        <v/>
      </c>
      <c r="I24" s="83"/>
      <c r="J24" s="84"/>
      <c r="K24" s="85"/>
      <c r="L24"/>
    </row>
    <row r="25" spans="1:12" ht="17.100000000000001" customHeight="1" x14ac:dyDescent="0.15">
      <c r="A25" s="10">
        <f t="shared" si="1"/>
        <v>45091</v>
      </c>
      <c r="B25" s="11" t="str">
        <f t="shared" si="0"/>
        <v>水</v>
      </c>
      <c r="C25" s="23"/>
      <c r="D25" s="24"/>
      <c r="E25" s="27"/>
      <c r="F25" s="28"/>
      <c r="G25" s="29"/>
      <c r="H25" s="9" t="str">
        <f t="shared" si="2"/>
        <v/>
      </c>
      <c r="I25" s="83"/>
      <c r="J25" s="84"/>
      <c r="K25" s="85"/>
      <c r="L25"/>
    </row>
    <row r="26" spans="1:12" ht="17.100000000000001" customHeight="1" x14ac:dyDescent="0.15">
      <c r="A26" s="10">
        <f t="shared" si="1"/>
        <v>45092</v>
      </c>
      <c r="B26" s="11" t="str">
        <f t="shared" si="0"/>
        <v>木</v>
      </c>
      <c r="C26" s="23"/>
      <c r="D26" s="24"/>
      <c r="E26" s="27"/>
      <c r="F26" s="28"/>
      <c r="G26" s="29"/>
      <c r="H26" s="9" t="str">
        <f t="shared" si="2"/>
        <v/>
      </c>
      <c r="I26" s="83"/>
      <c r="J26" s="84"/>
      <c r="K26" s="85"/>
      <c r="L26"/>
    </row>
    <row r="27" spans="1:12" ht="17.100000000000001" customHeight="1" x14ac:dyDescent="0.15">
      <c r="A27" s="10">
        <f t="shared" si="1"/>
        <v>45093</v>
      </c>
      <c r="B27" s="11" t="str">
        <f t="shared" si="0"/>
        <v>金</v>
      </c>
      <c r="C27" s="23"/>
      <c r="D27" s="24"/>
      <c r="E27" s="27"/>
      <c r="F27" s="28"/>
      <c r="G27" s="29"/>
      <c r="H27" s="9" t="str">
        <f t="shared" si="2"/>
        <v/>
      </c>
      <c r="I27" s="83"/>
      <c r="J27" s="84"/>
      <c r="K27" s="85"/>
      <c r="L27"/>
    </row>
    <row r="28" spans="1:12" ht="17.100000000000001" customHeight="1" x14ac:dyDescent="0.15">
      <c r="A28" s="10">
        <f t="shared" si="1"/>
        <v>45094</v>
      </c>
      <c r="B28" s="11" t="str">
        <f t="shared" si="0"/>
        <v>土</v>
      </c>
      <c r="C28" s="23"/>
      <c r="D28" s="24"/>
      <c r="E28" s="27"/>
      <c r="F28" s="28"/>
      <c r="G28" s="29"/>
      <c r="H28" s="9" t="str">
        <f t="shared" si="2"/>
        <v/>
      </c>
      <c r="I28" s="86"/>
      <c r="J28" s="87"/>
      <c r="K28" s="88"/>
      <c r="L28"/>
    </row>
    <row r="29" spans="1:12" ht="17.100000000000001" customHeight="1" x14ac:dyDescent="0.15">
      <c r="A29" s="10">
        <f t="shared" si="1"/>
        <v>45095</v>
      </c>
      <c r="B29" s="11" t="str">
        <f t="shared" si="0"/>
        <v>日</v>
      </c>
      <c r="C29" s="23"/>
      <c r="D29" s="24"/>
      <c r="E29" s="27"/>
      <c r="F29" s="28"/>
      <c r="G29" s="29"/>
      <c r="H29" s="9" t="str">
        <f t="shared" si="2"/>
        <v/>
      </c>
      <c r="I29" s="80"/>
      <c r="J29" s="81"/>
      <c r="K29" s="82"/>
      <c r="L29"/>
    </row>
    <row r="30" spans="1:12" ht="17.100000000000001" customHeight="1" x14ac:dyDescent="0.15">
      <c r="A30" s="10">
        <f t="shared" si="1"/>
        <v>45096</v>
      </c>
      <c r="B30" s="11" t="str">
        <f t="shared" si="0"/>
        <v>月</v>
      </c>
      <c r="C30" s="23"/>
      <c r="D30" s="24"/>
      <c r="E30" s="27"/>
      <c r="F30" s="28"/>
      <c r="G30" s="29"/>
      <c r="H30" s="9" t="str">
        <f t="shared" si="2"/>
        <v/>
      </c>
      <c r="I30" s="83"/>
      <c r="J30" s="84"/>
      <c r="K30" s="85"/>
      <c r="L30"/>
    </row>
    <row r="31" spans="1:12" ht="17.100000000000001" customHeight="1" x14ac:dyDescent="0.15">
      <c r="A31" s="10">
        <f t="shared" si="1"/>
        <v>45097</v>
      </c>
      <c r="B31" s="11" t="str">
        <f t="shared" si="0"/>
        <v>火</v>
      </c>
      <c r="C31" s="23"/>
      <c r="D31" s="24"/>
      <c r="E31" s="27"/>
      <c r="F31" s="28"/>
      <c r="G31" s="29"/>
      <c r="H31" s="9" t="str">
        <f t="shared" si="2"/>
        <v/>
      </c>
      <c r="I31" s="83"/>
      <c r="J31" s="84"/>
      <c r="K31" s="85"/>
      <c r="L31"/>
    </row>
    <row r="32" spans="1:12" ht="17.100000000000001" customHeight="1" x14ac:dyDescent="0.15">
      <c r="A32" s="10">
        <f t="shared" si="1"/>
        <v>45098</v>
      </c>
      <c r="B32" s="11" t="str">
        <f t="shared" si="0"/>
        <v>水</v>
      </c>
      <c r="C32" s="23"/>
      <c r="D32" s="24"/>
      <c r="E32" s="27"/>
      <c r="F32" s="28"/>
      <c r="G32" s="29"/>
      <c r="H32" s="9" t="str">
        <f t="shared" si="2"/>
        <v/>
      </c>
      <c r="I32" s="83"/>
      <c r="J32" s="84"/>
      <c r="K32" s="85"/>
      <c r="L32"/>
    </row>
    <row r="33" spans="1:12" ht="17.100000000000001" customHeight="1" x14ac:dyDescent="0.15">
      <c r="A33" s="10">
        <f t="shared" si="1"/>
        <v>45099</v>
      </c>
      <c r="B33" s="11" t="str">
        <f t="shared" si="0"/>
        <v>木</v>
      </c>
      <c r="C33" s="23"/>
      <c r="D33" s="24"/>
      <c r="E33" s="27"/>
      <c r="F33" s="28"/>
      <c r="G33" s="29"/>
      <c r="H33" s="9" t="str">
        <f t="shared" si="2"/>
        <v/>
      </c>
      <c r="I33" s="83"/>
      <c r="J33" s="84"/>
      <c r="K33" s="85"/>
      <c r="L33"/>
    </row>
    <row r="34" spans="1:12" ht="17.100000000000001" customHeight="1" x14ac:dyDescent="0.15">
      <c r="A34" s="10">
        <f t="shared" si="1"/>
        <v>45100</v>
      </c>
      <c r="B34" s="11" t="str">
        <f t="shared" si="0"/>
        <v>金</v>
      </c>
      <c r="C34" s="23"/>
      <c r="D34" s="24"/>
      <c r="E34" s="27"/>
      <c r="F34" s="28"/>
      <c r="G34" s="29"/>
      <c r="H34" s="9" t="str">
        <f t="shared" si="2"/>
        <v/>
      </c>
      <c r="I34" s="83"/>
      <c r="J34" s="84"/>
      <c r="K34" s="85"/>
      <c r="L34"/>
    </row>
    <row r="35" spans="1:12" ht="17.100000000000001" customHeight="1" x14ac:dyDescent="0.15">
      <c r="A35" s="10">
        <f t="shared" si="1"/>
        <v>45101</v>
      </c>
      <c r="B35" s="11" t="str">
        <f t="shared" si="0"/>
        <v>土</v>
      </c>
      <c r="C35" s="23"/>
      <c r="D35" s="24"/>
      <c r="E35" s="27"/>
      <c r="F35" s="28"/>
      <c r="G35" s="29"/>
      <c r="H35" s="9" t="str">
        <f t="shared" si="2"/>
        <v/>
      </c>
      <c r="I35" s="86"/>
      <c r="J35" s="87"/>
      <c r="K35" s="88"/>
      <c r="L35"/>
    </row>
    <row r="36" spans="1:12" ht="17.100000000000001" customHeight="1" x14ac:dyDescent="0.15">
      <c r="A36" s="10">
        <f t="shared" si="1"/>
        <v>45102</v>
      </c>
      <c r="B36" s="11" t="str">
        <f t="shared" si="0"/>
        <v>日</v>
      </c>
      <c r="C36" s="23"/>
      <c r="D36" s="24"/>
      <c r="E36" s="27"/>
      <c r="F36" s="28"/>
      <c r="G36" s="29"/>
      <c r="H36" s="9" t="str">
        <f t="shared" si="2"/>
        <v/>
      </c>
      <c r="I36" s="80"/>
      <c r="J36" s="81"/>
      <c r="K36" s="82"/>
      <c r="L36"/>
    </row>
    <row r="37" spans="1:12" ht="17.100000000000001" customHeight="1" x14ac:dyDescent="0.15">
      <c r="A37" s="10">
        <f t="shared" si="1"/>
        <v>45103</v>
      </c>
      <c r="B37" s="11" t="str">
        <f t="shared" si="0"/>
        <v>月</v>
      </c>
      <c r="C37" s="23"/>
      <c r="D37" s="24"/>
      <c r="E37" s="27"/>
      <c r="F37" s="28"/>
      <c r="G37" s="29"/>
      <c r="H37" s="9" t="str">
        <f t="shared" si="2"/>
        <v/>
      </c>
      <c r="I37" s="83"/>
      <c r="J37" s="84"/>
      <c r="K37" s="85"/>
      <c r="L37"/>
    </row>
    <row r="38" spans="1:12" ht="17.100000000000001" customHeight="1" x14ac:dyDescent="0.15">
      <c r="A38" s="10">
        <f>A37+1</f>
        <v>45104</v>
      </c>
      <c r="B38" s="11" t="str">
        <f t="shared" si="0"/>
        <v>火</v>
      </c>
      <c r="C38" s="23"/>
      <c r="D38" s="24"/>
      <c r="E38" s="27"/>
      <c r="F38" s="28"/>
      <c r="G38" s="29"/>
      <c r="H38" s="9" t="str">
        <f t="shared" si="2"/>
        <v/>
      </c>
      <c r="I38" s="83"/>
      <c r="J38" s="84"/>
      <c r="K38" s="85"/>
      <c r="L38"/>
    </row>
    <row r="39" spans="1:12" ht="17.100000000000001" customHeight="1" x14ac:dyDescent="0.15">
      <c r="A39" s="10">
        <f>A38+1</f>
        <v>45105</v>
      </c>
      <c r="B39" s="11" t="str">
        <f t="shared" si="0"/>
        <v>水</v>
      </c>
      <c r="C39" s="23"/>
      <c r="D39" s="24"/>
      <c r="E39" s="27"/>
      <c r="F39" s="28"/>
      <c r="G39" s="29"/>
      <c r="H39" s="9" t="str">
        <f t="shared" si="2"/>
        <v/>
      </c>
      <c r="I39" s="83"/>
      <c r="J39" s="84"/>
      <c r="K39" s="85"/>
      <c r="L39"/>
    </row>
    <row r="40" spans="1:12" ht="17.100000000000001" customHeight="1" x14ac:dyDescent="0.15">
      <c r="A40" s="10">
        <f>IF(DAY(A39+1)&lt;4,"",A39+1)</f>
        <v>45106</v>
      </c>
      <c r="B40" s="11" t="str">
        <f t="shared" si="0"/>
        <v>木</v>
      </c>
      <c r="C40" s="23"/>
      <c r="D40" s="24"/>
      <c r="E40" s="27"/>
      <c r="F40" s="28"/>
      <c r="G40" s="29"/>
      <c r="H40" s="9" t="str">
        <f t="shared" si="2"/>
        <v/>
      </c>
      <c r="I40" s="83"/>
      <c r="J40" s="84"/>
      <c r="K40" s="85"/>
      <c r="L40"/>
    </row>
    <row r="41" spans="1:12" ht="17.100000000000001" customHeight="1" x14ac:dyDescent="0.15">
      <c r="A41" s="10">
        <f>IF(DAY(A39+2)&lt;4,"",A39+2)</f>
        <v>45107</v>
      </c>
      <c r="B41" s="11" t="str">
        <f t="shared" si="0"/>
        <v>金</v>
      </c>
      <c r="C41" s="23"/>
      <c r="D41" s="24"/>
      <c r="E41" s="27"/>
      <c r="F41" s="28"/>
      <c r="G41" s="29"/>
      <c r="H41" s="9" t="str">
        <f t="shared" si="2"/>
        <v/>
      </c>
      <c r="I41" s="83"/>
      <c r="J41" s="84"/>
      <c r="K41" s="85"/>
      <c r="L41"/>
    </row>
    <row r="42" spans="1:12" ht="17.100000000000001" customHeight="1" thickBot="1" x14ac:dyDescent="0.2">
      <c r="A42" s="12" t="str">
        <f>IF(DAY(A39+3)&lt;4,"",A39+3)</f>
        <v/>
      </c>
      <c r="B42" s="43" t="s">
        <v>37</v>
      </c>
      <c r="C42" s="30"/>
      <c r="D42" s="31"/>
      <c r="E42" s="32"/>
      <c r="F42" s="33"/>
      <c r="G42" s="34"/>
      <c r="H42" s="13" t="str">
        <f t="shared" si="2"/>
        <v/>
      </c>
      <c r="I42" s="102"/>
      <c r="J42" s="103"/>
      <c r="K42" s="104"/>
      <c r="L42"/>
    </row>
    <row r="43" spans="1:12" ht="17.100000000000001" customHeight="1" thickTop="1" thickBot="1" x14ac:dyDescent="0.2">
      <c r="A43" s="139" t="s">
        <v>2</v>
      </c>
      <c r="B43" s="130"/>
      <c r="C43" s="140"/>
      <c r="D43" s="140"/>
      <c r="E43" s="140"/>
      <c r="F43" s="140"/>
      <c r="G43" s="140"/>
      <c r="H43" s="14">
        <f>SUM(H12:H42)</f>
        <v>0</v>
      </c>
      <c r="I43" s="130" t="s">
        <v>11</v>
      </c>
      <c r="J43" s="131"/>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6" t="s">
        <v>12</v>
      </c>
      <c r="B45" s="137"/>
      <c r="C45" s="137"/>
      <c r="D45" s="137"/>
      <c r="E45" s="137"/>
      <c r="F45" s="137"/>
      <c r="G45" s="137"/>
      <c r="H45" s="137"/>
      <c r="I45" s="137"/>
      <c r="J45" s="137"/>
      <c r="K45" s="138"/>
    </row>
    <row r="46" spans="1:12" ht="17.100000000000001" customHeight="1" thickTop="1" thickBot="1" x14ac:dyDescent="0.2">
      <c r="A46" s="58"/>
      <c r="B46" s="59"/>
      <c r="C46" s="134"/>
      <c r="D46" s="134"/>
      <c r="E46" s="60"/>
      <c r="F46" s="60"/>
      <c r="G46" s="60"/>
      <c r="H46" s="60"/>
      <c r="I46" s="134"/>
      <c r="J46" s="134"/>
      <c r="K46" s="135"/>
    </row>
    <row r="47" spans="1:12" ht="17.100000000000001" customHeight="1" thickBot="1" x14ac:dyDescent="0.2">
      <c r="A47" s="15"/>
      <c r="B47" s="124" t="s">
        <v>14</v>
      </c>
      <c r="C47" s="125"/>
      <c r="D47" s="126"/>
      <c r="E47" s="127"/>
      <c r="F47" s="16" t="s">
        <v>15</v>
      </c>
      <c r="G47" s="132"/>
      <c r="H47" s="13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8" t="s">
        <v>22</v>
      </c>
      <c r="B49" s="128"/>
      <c r="C49" s="128"/>
      <c r="D49" s="128"/>
      <c r="E49" s="128"/>
      <c r="F49" s="128"/>
      <c r="G49" s="128"/>
      <c r="H49" s="128"/>
      <c r="I49" s="128"/>
      <c r="J49" s="128"/>
      <c r="K49" s="128"/>
    </row>
    <row r="50" spans="1:14" ht="17.25" customHeight="1" x14ac:dyDescent="0.15">
      <c r="A50" s="129"/>
      <c r="B50" s="129"/>
      <c r="C50" s="129"/>
      <c r="D50" s="129"/>
      <c r="E50" s="129"/>
      <c r="F50" s="129"/>
      <c r="G50" s="129"/>
      <c r="H50" s="129"/>
      <c r="I50" s="129"/>
      <c r="J50" s="129"/>
      <c r="K50" s="129"/>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B47:C47"/>
    <mergeCell ref="D47:E47"/>
    <mergeCell ref="G47:H47"/>
    <mergeCell ref="A49:K50"/>
    <mergeCell ref="I12:K14"/>
    <mergeCell ref="I15:K21"/>
    <mergeCell ref="I22:K28"/>
    <mergeCell ref="I29:K35"/>
    <mergeCell ref="I36: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9" priority="1" stopIfTrue="1">
      <formula>OR($B12="土",$B12="日",$B12="祝",$B12="振",$I12="休日")</formula>
    </cfRule>
  </conditionalFormatting>
  <dataValidations count="5">
    <dataValidation type="list" imeMode="on" allowBlank="1" sqref="H8" xr:uid="{E9BCBF86-9F73-42C3-ACF6-109F1A8E23A3}">
      <formula1>"通常勤務,管理者,裁量,高プロ,出向,その他"</formula1>
    </dataValidation>
    <dataValidation type="list" allowBlank="1" showInputMessage="1" showErrorMessage="1" sqref="G2 K2" xr:uid="{0CE726B4-820B-471C-AF18-62AE7DCE68C9}">
      <formula1>"あり,なし"</formula1>
    </dataValidation>
    <dataValidation type="list" allowBlank="1" showInputMessage="1" showErrorMessage="1" sqref="E1:G1" xr:uid="{0FFB1DFE-C49D-4E71-9CE0-59F088A8BE8F}">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8EDE3B39-9A2A-4F37-A678-647528735E93}">
      <formula1>0</formula1>
    </dataValidation>
    <dataValidation type="time" allowBlank="1" showInputMessage="1" showErrorMessage="1" errorTitle="時刻を入力してください。" error="0:00から23:59までの時刻が入力できます。" sqref="C12:C42 E12:E42 G12:G42" xr:uid="{3B131E27-4C0B-4C96-B9E0-2262BBE4F616}">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72E09-3BFA-4063-958F-6387B26FEEE8}">
  <sheetPr codeName="Sheet4"/>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5" t="s">
        <v>27</v>
      </c>
      <c r="B1" s="106"/>
      <c r="C1" s="106"/>
      <c r="D1" s="106"/>
      <c r="E1" s="107" t="s">
        <v>23</v>
      </c>
      <c r="F1" s="108"/>
      <c r="G1" s="108"/>
      <c r="H1" s="63"/>
      <c r="I1" s="50" t="str">
        <f>IF($E$1="委託業務従事日誌","契約管理番号：","事業番号：")</f>
        <v>事業番号：</v>
      </c>
      <c r="J1" s="20" t="s">
        <v>20</v>
      </c>
      <c r="K1" s="19" t="str">
        <f>IF($E$1="委託業務従事日誌","別紙８","")</f>
        <v/>
      </c>
    </row>
    <row r="2" spans="1:13" ht="17.100000000000001" customHeight="1" x14ac:dyDescent="0.15">
      <c r="A2" s="73" t="s">
        <v>16</v>
      </c>
      <c r="B2" s="74"/>
      <c r="C2" s="74"/>
      <c r="D2" s="74"/>
      <c r="E2" s="74"/>
      <c r="F2" s="74"/>
      <c r="G2" s="21" t="s">
        <v>19</v>
      </c>
      <c r="H2" s="75" t="s">
        <v>17</v>
      </c>
      <c r="I2" s="75"/>
      <c r="J2" s="75"/>
      <c r="K2" s="52" t="s">
        <v>19</v>
      </c>
    </row>
    <row r="3" spans="1:13" ht="17.100000000000001" customHeight="1" x14ac:dyDescent="0.15">
      <c r="A3" s="76" t="str">
        <f>IF($E$1="委託業務従事日誌","件名：","助成事業の名称：")</f>
        <v>助成事業の名称：</v>
      </c>
      <c r="B3" s="77"/>
      <c r="C3" s="77"/>
      <c r="D3" s="118"/>
      <c r="E3" s="119"/>
      <c r="F3" s="119"/>
      <c r="G3" s="119"/>
      <c r="H3" s="119"/>
      <c r="I3" s="119"/>
      <c r="J3" s="119"/>
      <c r="K3" s="120"/>
    </row>
    <row r="4" spans="1:13" ht="17.100000000000001" customHeight="1" x14ac:dyDescent="0.15">
      <c r="A4" s="113"/>
      <c r="B4" s="114"/>
      <c r="C4" s="114"/>
      <c r="D4" s="99"/>
      <c r="E4" s="115"/>
      <c r="F4" s="115"/>
      <c r="G4" s="115"/>
      <c r="H4" s="115"/>
      <c r="I4" s="115"/>
      <c r="J4" s="115"/>
      <c r="K4" s="116"/>
    </row>
    <row r="5" spans="1:13" ht="17.100000000000001" customHeight="1" x14ac:dyDescent="0.15">
      <c r="A5" s="113"/>
      <c r="B5" s="114"/>
      <c r="C5" s="114"/>
      <c r="D5" s="99"/>
      <c r="E5" s="115"/>
      <c r="F5" s="115"/>
      <c r="G5" s="115"/>
      <c r="H5" s="115"/>
      <c r="I5" s="115"/>
      <c r="J5" s="115"/>
      <c r="K5" s="116"/>
      <c r="L5" s="42"/>
    </row>
    <row r="6" spans="1:13" ht="17.100000000000001" customHeight="1" x14ac:dyDescent="0.15">
      <c r="A6" s="76" t="str">
        <f>IF($E$1="委託業務従事日誌","再委託等項目：","委託・共同研究項目：")</f>
        <v>委託・共同研究項目：</v>
      </c>
      <c r="B6" s="77"/>
      <c r="C6" s="77"/>
      <c r="D6" s="99" t="s">
        <v>18</v>
      </c>
      <c r="E6" s="115"/>
      <c r="F6" s="115"/>
      <c r="G6" s="115"/>
      <c r="H6" s="115"/>
      <c r="I6" s="115"/>
      <c r="J6" s="115"/>
      <c r="K6" s="116"/>
    </row>
    <row r="7" spans="1:13" ht="17.100000000000001" customHeight="1" x14ac:dyDescent="0.15">
      <c r="A7" s="76" t="str">
        <f>IF($E$1="委託業務従事日誌","委託先等名称：","助成事業者名称：")</f>
        <v>助成事業者名称：</v>
      </c>
      <c r="B7" s="77"/>
      <c r="C7" s="77"/>
      <c r="D7" s="99"/>
      <c r="E7" s="115"/>
      <c r="F7" s="115"/>
      <c r="G7" s="115"/>
      <c r="H7" s="115"/>
      <c r="I7" s="115"/>
      <c r="J7" s="115"/>
      <c r="K7" s="116"/>
      <c r="L7" s="45"/>
    </row>
    <row r="8" spans="1:13" ht="17.100000000000001" customHeight="1" x14ac:dyDescent="0.15">
      <c r="A8" s="78" t="s">
        <v>3</v>
      </c>
      <c r="B8" s="79"/>
      <c r="C8" s="79"/>
      <c r="D8" s="99"/>
      <c r="E8" s="101"/>
      <c r="F8" s="101"/>
      <c r="G8" s="101"/>
      <c r="H8" s="66" t="s">
        <v>21</v>
      </c>
      <c r="I8" s="51" t="str">
        <f>IF($E$1="委託業務従事日誌","業務管理者","主任研究者")&amp;"　所属："</f>
        <v>主任研究者　所属：</v>
      </c>
      <c r="J8" s="99"/>
      <c r="K8" s="100"/>
      <c r="M8" s="42"/>
    </row>
    <row r="9" spans="1:13" ht="17.100000000000001" customHeight="1" thickBot="1" x14ac:dyDescent="0.2">
      <c r="A9" s="64"/>
      <c r="B9" s="65"/>
      <c r="C9" s="4" t="s">
        <v>4</v>
      </c>
      <c r="D9" s="91"/>
      <c r="E9" s="91"/>
      <c r="F9" s="91"/>
      <c r="G9" s="91"/>
      <c r="H9" s="5"/>
      <c r="I9" s="4" t="s">
        <v>7</v>
      </c>
      <c r="J9" s="22"/>
      <c r="K9" s="72"/>
    </row>
    <row r="10" spans="1:13" s="3" customFormat="1" ht="17.100000000000001" customHeight="1" x14ac:dyDescent="0.15">
      <c r="A10" s="109" t="s">
        <v>0</v>
      </c>
      <c r="B10" s="111" t="s">
        <v>1</v>
      </c>
      <c r="C10" s="121" t="s">
        <v>10</v>
      </c>
      <c r="D10" s="122"/>
      <c r="E10" s="122"/>
      <c r="F10" s="123"/>
      <c r="G10" s="89" t="s">
        <v>8</v>
      </c>
      <c r="H10" s="117" t="s">
        <v>9</v>
      </c>
      <c r="I10" s="95" t="s">
        <v>39</v>
      </c>
      <c r="J10" s="95"/>
      <c r="K10" s="96"/>
    </row>
    <row r="11" spans="1:13" s="3" customFormat="1" ht="17.100000000000001" customHeight="1" thickBot="1" x14ac:dyDescent="0.2">
      <c r="A11" s="110"/>
      <c r="B11" s="112"/>
      <c r="C11" s="6" t="s">
        <v>5</v>
      </c>
      <c r="D11" s="7" t="s">
        <v>6</v>
      </c>
      <c r="E11" s="8" t="s">
        <v>5</v>
      </c>
      <c r="F11" s="7" t="s">
        <v>6</v>
      </c>
      <c r="G11" s="90"/>
      <c r="H11" s="90"/>
      <c r="I11" s="97"/>
      <c r="J11" s="97"/>
      <c r="K11" s="98"/>
    </row>
    <row r="12" spans="1:13" ht="17.100000000000001" customHeight="1" thickTop="1" x14ac:dyDescent="0.15">
      <c r="A12" s="46">
        <f>DATEVALUE(TEXT(SUBSTITUTE(SUBSTITUTE(SUBSTITUTE($A$1,"元","１"),"分",""),"度","")&amp;"１日","yyyy/mm/d"))</f>
        <v>45108</v>
      </c>
      <c r="B12" s="47" t="str">
        <f t="shared" ref="B12:B27" si="0">TEXT(A12,"aaa")</f>
        <v>土</v>
      </c>
      <c r="C12" s="37"/>
      <c r="D12" s="38"/>
      <c r="E12" s="48"/>
      <c r="F12" s="40"/>
      <c r="G12" s="49"/>
      <c r="H12" s="9" t="str">
        <f>IF((D12-C12)+(F12-E12)-G12=0,"",(D12-C12)+(F12-E12)-G12)</f>
        <v/>
      </c>
      <c r="I12" s="92"/>
      <c r="J12" s="93"/>
      <c r="K12" s="94"/>
      <c r="L12"/>
    </row>
    <row r="13" spans="1:13" ht="17.100000000000001" customHeight="1" x14ac:dyDescent="0.15">
      <c r="A13" s="10">
        <f t="shared" ref="A13:A37" si="1">A12+1</f>
        <v>45109</v>
      </c>
      <c r="B13" s="11" t="str">
        <f t="shared" si="0"/>
        <v>日</v>
      </c>
      <c r="C13" s="25"/>
      <c r="D13" s="26"/>
      <c r="E13" s="27"/>
      <c r="F13" s="28"/>
      <c r="G13" s="29"/>
      <c r="H13" s="9" t="str">
        <f>IF((D13-C13)+(F13-E13)-G13=0,"",(D13-C13)+(F13-E13)-G13)</f>
        <v/>
      </c>
      <c r="I13" s="80"/>
      <c r="J13" s="81"/>
      <c r="K13" s="82"/>
      <c r="L13"/>
    </row>
    <row r="14" spans="1:13" ht="17.100000000000001" customHeight="1" x14ac:dyDescent="0.15">
      <c r="A14" s="53">
        <f t="shared" si="1"/>
        <v>45110</v>
      </c>
      <c r="B14" s="11" t="str">
        <f t="shared" si="0"/>
        <v>月</v>
      </c>
      <c r="C14" s="23"/>
      <c r="D14" s="24"/>
      <c r="E14" s="27"/>
      <c r="F14" s="28"/>
      <c r="G14" s="29"/>
      <c r="H14" s="9" t="str">
        <f t="shared" ref="H14:H42" si="2">IF((D14-C14)+(F14-E14)-G14=0,"",(D14-C14)+(F14-E14)-G14)</f>
        <v/>
      </c>
      <c r="I14" s="83"/>
      <c r="J14" s="84"/>
      <c r="K14" s="85"/>
      <c r="L14"/>
    </row>
    <row r="15" spans="1:13" ht="17.100000000000001" customHeight="1" x14ac:dyDescent="0.15">
      <c r="A15" s="10">
        <f t="shared" si="1"/>
        <v>45111</v>
      </c>
      <c r="B15" s="11" t="str">
        <f t="shared" si="0"/>
        <v>火</v>
      </c>
      <c r="C15" s="23"/>
      <c r="D15" s="24"/>
      <c r="E15" s="27"/>
      <c r="F15" s="28"/>
      <c r="G15" s="29"/>
      <c r="H15" s="9" t="str">
        <f t="shared" si="2"/>
        <v/>
      </c>
      <c r="I15" s="83"/>
      <c r="J15" s="84"/>
      <c r="K15" s="85"/>
      <c r="L15"/>
    </row>
    <row r="16" spans="1:13" ht="17.100000000000001" customHeight="1" x14ac:dyDescent="0.15">
      <c r="A16" s="10">
        <f t="shared" si="1"/>
        <v>45112</v>
      </c>
      <c r="B16" s="11" t="str">
        <f t="shared" si="0"/>
        <v>水</v>
      </c>
      <c r="C16" s="23"/>
      <c r="D16" s="24"/>
      <c r="E16" s="27"/>
      <c r="F16" s="28"/>
      <c r="G16" s="29"/>
      <c r="H16" s="9" t="str">
        <f t="shared" si="2"/>
        <v/>
      </c>
      <c r="I16" s="83"/>
      <c r="J16" s="84"/>
      <c r="K16" s="85"/>
      <c r="L16"/>
    </row>
    <row r="17" spans="1:12" ht="17.100000000000001" customHeight="1" x14ac:dyDescent="0.15">
      <c r="A17" s="36">
        <f t="shared" si="1"/>
        <v>45113</v>
      </c>
      <c r="B17" s="44" t="str">
        <f t="shared" si="0"/>
        <v>木</v>
      </c>
      <c r="C17" s="37"/>
      <c r="D17" s="38"/>
      <c r="E17" s="39"/>
      <c r="F17" s="40"/>
      <c r="G17" s="41"/>
      <c r="H17" s="9" t="str">
        <f t="shared" si="2"/>
        <v/>
      </c>
      <c r="I17" s="83"/>
      <c r="J17" s="84"/>
      <c r="K17" s="85"/>
      <c r="L17"/>
    </row>
    <row r="18" spans="1:12" ht="17.100000000000001" customHeight="1" x14ac:dyDescent="0.15">
      <c r="A18" s="36">
        <f t="shared" si="1"/>
        <v>45114</v>
      </c>
      <c r="B18" s="44" t="str">
        <f t="shared" si="0"/>
        <v>金</v>
      </c>
      <c r="C18" s="37"/>
      <c r="D18" s="38"/>
      <c r="E18" s="39"/>
      <c r="F18" s="40"/>
      <c r="G18" s="41"/>
      <c r="H18" s="9" t="str">
        <f t="shared" si="2"/>
        <v/>
      </c>
      <c r="I18" s="83"/>
      <c r="J18" s="84"/>
      <c r="K18" s="85"/>
      <c r="L18"/>
    </row>
    <row r="19" spans="1:12" ht="17.100000000000001" customHeight="1" x14ac:dyDescent="0.15">
      <c r="A19" s="10">
        <f t="shared" si="1"/>
        <v>45115</v>
      </c>
      <c r="B19" s="11" t="str">
        <f t="shared" si="0"/>
        <v>土</v>
      </c>
      <c r="C19" s="23"/>
      <c r="D19" s="24"/>
      <c r="E19" s="27"/>
      <c r="F19" s="28"/>
      <c r="G19" s="29"/>
      <c r="H19" s="9" t="str">
        <f t="shared" si="2"/>
        <v/>
      </c>
      <c r="I19" s="86"/>
      <c r="J19" s="87"/>
      <c r="K19" s="88"/>
      <c r="L19"/>
    </row>
    <row r="20" spans="1:12" ht="17.100000000000001" customHeight="1" x14ac:dyDescent="0.15">
      <c r="A20" s="10">
        <f t="shared" si="1"/>
        <v>45116</v>
      </c>
      <c r="B20" s="11" t="str">
        <f t="shared" si="0"/>
        <v>日</v>
      </c>
      <c r="C20" s="23"/>
      <c r="D20" s="24"/>
      <c r="E20" s="27"/>
      <c r="F20" s="28"/>
      <c r="G20" s="29"/>
      <c r="H20" s="9" t="str">
        <f t="shared" si="2"/>
        <v/>
      </c>
      <c r="I20" s="80"/>
      <c r="J20" s="81"/>
      <c r="K20" s="82"/>
      <c r="L20"/>
    </row>
    <row r="21" spans="1:12" ht="17.100000000000001" customHeight="1" x14ac:dyDescent="0.15">
      <c r="A21" s="53">
        <f t="shared" si="1"/>
        <v>45117</v>
      </c>
      <c r="B21" s="11" t="str">
        <f t="shared" si="0"/>
        <v>月</v>
      </c>
      <c r="C21" s="23"/>
      <c r="D21" s="24"/>
      <c r="E21" s="27"/>
      <c r="F21" s="28"/>
      <c r="G21" s="29"/>
      <c r="H21" s="9" t="str">
        <f t="shared" si="2"/>
        <v/>
      </c>
      <c r="I21" s="83"/>
      <c r="J21" s="84"/>
      <c r="K21" s="85"/>
      <c r="L21"/>
    </row>
    <row r="22" spans="1:12" ht="17.100000000000001" customHeight="1" x14ac:dyDescent="0.15">
      <c r="A22" s="10">
        <f t="shared" si="1"/>
        <v>45118</v>
      </c>
      <c r="B22" s="11" t="str">
        <f t="shared" si="0"/>
        <v>火</v>
      </c>
      <c r="C22" s="23"/>
      <c r="D22" s="24"/>
      <c r="E22" s="27"/>
      <c r="F22" s="28"/>
      <c r="G22" s="29"/>
      <c r="H22" s="9" t="str">
        <f t="shared" si="2"/>
        <v/>
      </c>
      <c r="I22" s="83"/>
      <c r="J22" s="84"/>
      <c r="K22" s="85"/>
      <c r="L22"/>
    </row>
    <row r="23" spans="1:12" ht="17.100000000000001" customHeight="1" x14ac:dyDescent="0.15">
      <c r="A23" s="10">
        <f t="shared" si="1"/>
        <v>45119</v>
      </c>
      <c r="B23" s="11" t="str">
        <f t="shared" si="0"/>
        <v>水</v>
      </c>
      <c r="C23" s="23"/>
      <c r="D23" s="24"/>
      <c r="E23" s="27"/>
      <c r="F23" s="28"/>
      <c r="G23" s="29"/>
      <c r="H23" s="9" t="str">
        <f t="shared" si="2"/>
        <v/>
      </c>
      <c r="I23" s="83"/>
      <c r="J23" s="84"/>
      <c r="K23" s="85"/>
      <c r="L23"/>
    </row>
    <row r="24" spans="1:12" ht="17.100000000000001" customHeight="1" x14ac:dyDescent="0.15">
      <c r="A24" s="10">
        <f t="shared" si="1"/>
        <v>45120</v>
      </c>
      <c r="B24" s="11" t="str">
        <f t="shared" si="0"/>
        <v>木</v>
      </c>
      <c r="C24" s="23"/>
      <c r="D24" s="24"/>
      <c r="E24" s="27"/>
      <c r="F24" s="28"/>
      <c r="G24" s="29"/>
      <c r="H24" s="9" t="str">
        <f t="shared" si="2"/>
        <v/>
      </c>
      <c r="I24" s="83"/>
      <c r="J24" s="84"/>
      <c r="K24" s="85"/>
      <c r="L24"/>
    </row>
    <row r="25" spans="1:12" ht="17.100000000000001" customHeight="1" x14ac:dyDescent="0.15">
      <c r="A25" s="10">
        <f t="shared" si="1"/>
        <v>45121</v>
      </c>
      <c r="B25" s="11" t="str">
        <f t="shared" si="0"/>
        <v>金</v>
      </c>
      <c r="C25" s="23"/>
      <c r="D25" s="24"/>
      <c r="E25" s="27"/>
      <c r="F25" s="28"/>
      <c r="G25" s="29"/>
      <c r="H25" s="9" t="str">
        <f t="shared" si="2"/>
        <v/>
      </c>
      <c r="I25" s="83"/>
      <c r="J25" s="84"/>
      <c r="K25" s="85"/>
      <c r="L25"/>
    </row>
    <row r="26" spans="1:12" ht="17.100000000000001" customHeight="1" x14ac:dyDescent="0.15">
      <c r="A26" s="10">
        <f t="shared" si="1"/>
        <v>45122</v>
      </c>
      <c r="B26" s="11" t="str">
        <f t="shared" si="0"/>
        <v>土</v>
      </c>
      <c r="C26" s="23"/>
      <c r="D26" s="24"/>
      <c r="E26" s="27"/>
      <c r="F26" s="28"/>
      <c r="G26" s="29"/>
      <c r="H26" s="9" t="str">
        <f t="shared" si="2"/>
        <v/>
      </c>
      <c r="I26" s="86"/>
      <c r="J26" s="87"/>
      <c r="K26" s="88"/>
      <c r="L26"/>
    </row>
    <row r="27" spans="1:12" ht="17.100000000000001" customHeight="1" x14ac:dyDescent="0.15">
      <c r="A27" s="10">
        <f t="shared" si="1"/>
        <v>45123</v>
      </c>
      <c r="B27" s="11" t="str">
        <f t="shared" si="0"/>
        <v>日</v>
      </c>
      <c r="C27" s="23"/>
      <c r="D27" s="24"/>
      <c r="E27" s="27"/>
      <c r="F27" s="28"/>
      <c r="G27" s="29"/>
      <c r="H27" s="9" t="str">
        <f t="shared" si="2"/>
        <v/>
      </c>
      <c r="I27" s="80"/>
      <c r="J27" s="81"/>
      <c r="K27" s="82"/>
      <c r="L27"/>
    </row>
    <row r="28" spans="1:12" ht="17.100000000000001" customHeight="1" x14ac:dyDescent="0.15">
      <c r="A28" s="10">
        <f t="shared" si="1"/>
        <v>45124</v>
      </c>
      <c r="B28" s="11" t="s">
        <v>36</v>
      </c>
      <c r="C28" s="23"/>
      <c r="D28" s="24"/>
      <c r="E28" s="27"/>
      <c r="F28" s="28"/>
      <c r="G28" s="29"/>
      <c r="H28" s="9" t="str">
        <f t="shared" si="2"/>
        <v/>
      </c>
      <c r="I28" s="83"/>
      <c r="J28" s="84"/>
      <c r="K28" s="85"/>
      <c r="L28"/>
    </row>
    <row r="29" spans="1:12" ht="17.100000000000001" customHeight="1" x14ac:dyDescent="0.15">
      <c r="A29" s="10">
        <f t="shared" si="1"/>
        <v>45125</v>
      </c>
      <c r="B29" s="11" t="str">
        <f t="shared" ref="B29:B42" si="3">TEXT(A29,"aaa")</f>
        <v>火</v>
      </c>
      <c r="C29" s="23"/>
      <c r="D29" s="24"/>
      <c r="E29" s="27"/>
      <c r="F29" s="28"/>
      <c r="G29" s="29"/>
      <c r="H29" s="9" t="str">
        <f t="shared" si="2"/>
        <v/>
      </c>
      <c r="I29" s="83"/>
      <c r="J29" s="84"/>
      <c r="K29" s="85"/>
      <c r="L29"/>
    </row>
    <row r="30" spans="1:12" ht="17.100000000000001" customHeight="1" x14ac:dyDescent="0.15">
      <c r="A30" s="10">
        <f t="shared" si="1"/>
        <v>45126</v>
      </c>
      <c r="B30" s="11" t="str">
        <f t="shared" si="3"/>
        <v>水</v>
      </c>
      <c r="C30" s="23"/>
      <c r="D30" s="24"/>
      <c r="E30" s="27"/>
      <c r="F30" s="28"/>
      <c r="G30" s="29"/>
      <c r="H30" s="9" t="str">
        <f t="shared" si="2"/>
        <v/>
      </c>
      <c r="I30" s="83"/>
      <c r="J30" s="84"/>
      <c r="K30" s="85"/>
      <c r="L30"/>
    </row>
    <row r="31" spans="1:12" ht="17.100000000000001" customHeight="1" x14ac:dyDescent="0.15">
      <c r="A31" s="10">
        <f t="shared" si="1"/>
        <v>45127</v>
      </c>
      <c r="B31" s="11" t="str">
        <f t="shared" si="3"/>
        <v>木</v>
      </c>
      <c r="C31" s="23"/>
      <c r="D31" s="24"/>
      <c r="E31" s="27"/>
      <c r="F31" s="28"/>
      <c r="G31" s="29"/>
      <c r="H31" s="9" t="str">
        <f t="shared" si="2"/>
        <v/>
      </c>
      <c r="I31" s="83"/>
      <c r="J31" s="84"/>
      <c r="K31" s="85"/>
      <c r="L31"/>
    </row>
    <row r="32" spans="1:12" ht="17.100000000000001" customHeight="1" x14ac:dyDescent="0.15">
      <c r="A32" s="10">
        <f t="shared" si="1"/>
        <v>45128</v>
      </c>
      <c r="B32" s="11" t="str">
        <f t="shared" si="3"/>
        <v>金</v>
      </c>
      <c r="C32" s="23"/>
      <c r="D32" s="24"/>
      <c r="E32" s="27"/>
      <c r="F32" s="28"/>
      <c r="G32" s="29"/>
      <c r="H32" s="9" t="str">
        <f t="shared" si="2"/>
        <v/>
      </c>
      <c r="I32" s="83"/>
      <c r="J32" s="84"/>
      <c r="K32" s="85"/>
      <c r="L32"/>
    </row>
    <row r="33" spans="1:12" ht="17.100000000000001" customHeight="1" x14ac:dyDescent="0.15">
      <c r="A33" s="10">
        <f t="shared" si="1"/>
        <v>45129</v>
      </c>
      <c r="B33" s="11" t="str">
        <f t="shared" si="3"/>
        <v>土</v>
      </c>
      <c r="C33" s="23"/>
      <c r="D33" s="24"/>
      <c r="E33" s="27"/>
      <c r="F33" s="28"/>
      <c r="G33" s="29"/>
      <c r="H33" s="9" t="str">
        <f t="shared" si="2"/>
        <v/>
      </c>
      <c r="I33" s="86"/>
      <c r="J33" s="87"/>
      <c r="K33" s="88"/>
      <c r="L33"/>
    </row>
    <row r="34" spans="1:12" ht="17.100000000000001" customHeight="1" x14ac:dyDescent="0.15">
      <c r="A34" s="10">
        <f t="shared" si="1"/>
        <v>45130</v>
      </c>
      <c r="B34" s="11" t="str">
        <f t="shared" si="3"/>
        <v>日</v>
      </c>
      <c r="C34" s="23"/>
      <c r="D34" s="24"/>
      <c r="E34" s="27"/>
      <c r="F34" s="28"/>
      <c r="G34" s="29"/>
      <c r="H34" s="9" t="str">
        <f t="shared" si="2"/>
        <v/>
      </c>
      <c r="I34" s="80"/>
      <c r="J34" s="81"/>
      <c r="K34" s="82"/>
      <c r="L34"/>
    </row>
    <row r="35" spans="1:12" ht="17.100000000000001" customHeight="1" x14ac:dyDescent="0.15">
      <c r="A35" s="10">
        <f t="shared" si="1"/>
        <v>45131</v>
      </c>
      <c r="B35" s="11" t="str">
        <f t="shared" si="3"/>
        <v>月</v>
      </c>
      <c r="C35" s="23"/>
      <c r="D35" s="24"/>
      <c r="E35" s="27"/>
      <c r="F35" s="28"/>
      <c r="G35" s="29"/>
      <c r="H35" s="9" t="str">
        <f t="shared" si="2"/>
        <v/>
      </c>
      <c r="I35" s="83"/>
      <c r="J35" s="84"/>
      <c r="K35" s="85"/>
      <c r="L35"/>
    </row>
    <row r="36" spans="1:12" ht="17.100000000000001" customHeight="1" x14ac:dyDescent="0.15">
      <c r="A36" s="10">
        <f t="shared" si="1"/>
        <v>45132</v>
      </c>
      <c r="B36" s="11" t="str">
        <f t="shared" si="3"/>
        <v>火</v>
      </c>
      <c r="C36" s="23"/>
      <c r="D36" s="24"/>
      <c r="E36" s="27"/>
      <c r="F36" s="28"/>
      <c r="G36" s="29"/>
      <c r="H36" s="9" t="str">
        <f t="shared" si="2"/>
        <v/>
      </c>
      <c r="I36" s="83"/>
      <c r="J36" s="84"/>
      <c r="K36" s="85"/>
      <c r="L36"/>
    </row>
    <row r="37" spans="1:12" ht="17.100000000000001" customHeight="1" x14ac:dyDescent="0.15">
      <c r="A37" s="10">
        <f t="shared" si="1"/>
        <v>45133</v>
      </c>
      <c r="B37" s="11" t="str">
        <f t="shared" si="3"/>
        <v>水</v>
      </c>
      <c r="C37" s="23"/>
      <c r="D37" s="24"/>
      <c r="E37" s="27"/>
      <c r="F37" s="28"/>
      <c r="G37" s="29"/>
      <c r="H37" s="9" t="str">
        <f t="shared" si="2"/>
        <v/>
      </c>
      <c r="I37" s="83"/>
      <c r="J37" s="84"/>
      <c r="K37" s="85"/>
      <c r="L37"/>
    </row>
    <row r="38" spans="1:12" ht="17.100000000000001" customHeight="1" x14ac:dyDescent="0.15">
      <c r="A38" s="10">
        <f>A37+1</f>
        <v>45134</v>
      </c>
      <c r="B38" s="11" t="str">
        <f t="shared" si="3"/>
        <v>木</v>
      </c>
      <c r="C38" s="23"/>
      <c r="D38" s="24"/>
      <c r="E38" s="27"/>
      <c r="F38" s="28"/>
      <c r="G38" s="29"/>
      <c r="H38" s="9" t="str">
        <f t="shared" si="2"/>
        <v/>
      </c>
      <c r="I38" s="83"/>
      <c r="J38" s="84"/>
      <c r="K38" s="85"/>
      <c r="L38"/>
    </row>
    <row r="39" spans="1:12" ht="17.100000000000001" customHeight="1" x14ac:dyDescent="0.15">
      <c r="A39" s="10">
        <f>A38+1</f>
        <v>45135</v>
      </c>
      <c r="B39" s="11" t="str">
        <f t="shared" si="3"/>
        <v>金</v>
      </c>
      <c r="C39" s="23"/>
      <c r="D39" s="24"/>
      <c r="E39" s="27"/>
      <c r="F39" s="28"/>
      <c r="G39" s="29"/>
      <c r="H39" s="9" t="str">
        <f t="shared" si="2"/>
        <v/>
      </c>
      <c r="I39" s="83"/>
      <c r="J39" s="84"/>
      <c r="K39" s="85"/>
      <c r="L39"/>
    </row>
    <row r="40" spans="1:12" ht="17.100000000000001" customHeight="1" x14ac:dyDescent="0.15">
      <c r="A40" s="10">
        <f>IF(DAY(A39+1)&lt;4,"",A39+1)</f>
        <v>45136</v>
      </c>
      <c r="B40" s="11" t="str">
        <f t="shared" si="3"/>
        <v>土</v>
      </c>
      <c r="C40" s="23"/>
      <c r="D40" s="24"/>
      <c r="E40" s="27"/>
      <c r="F40" s="28"/>
      <c r="G40" s="29"/>
      <c r="H40" s="9" t="str">
        <f t="shared" si="2"/>
        <v/>
      </c>
      <c r="I40" s="86"/>
      <c r="J40" s="87"/>
      <c r="K40" s="88"/>
      <c r="L40"/>
    </row>
    <row r="41" spans="1:12" ht="17.100000000000001" customHeight="1" x14ac:dyDescent="0.15">
      <c r="A41" s="10">
        <f>IF(DAY(A39+2)&lt;4,"",A39+2)</f>
        <v>45137</v>
      </c>
      <c r="B41" s="11" t="str">
        <f t="shared" si="3"/>
        <v>日</v>
      </c>
      <c r="C41" s="23"/>
      <c r="D41" s="24"/>
      <c r="E41" s="27"/>
      <c r="F41" s="28"/>
      <c r="G41" s="29"/>
      <c r="H41" s="9" t="str">
        <f t="shared" si="2"/>
        <v/>
      </c>
      <c r="I41" s="80"/>
      <c r="J41" s="81"/>
      <c r="K41" s="82"/>
      <c r="L41"/>
    </row>
    <row r="42" spans="1:12" ht="17.100000000000001" customHeight="1" thickBot="1" x14ac:dyDescent="0.2">
      <c r="A42" s="12">
        <f>IF(DAY(A39+3)&lt;4,"",A39+3)</f>
        <v>45138</v>
      </c>
      <c r="B42" s="43" t="str">
        <f t="shared" si="3"/>
        <v>月</v>
      </c>
      <c r="C42" s="30"/>
      <c r="D42" s="31"/>
      <c r="E42" s="32"/>
      <c r="F42" s="33"/>
      <c r="G42" s="34"/>
      <c r="H42" s="13" t="str">
        <f t="shared" si="2"/>
        <v/>
      </c>
      <c r="I42" s="102"/>
      <c r="J42" s="103"/>
      <c r="K42" s="104"/>
      <c r="L42"/>
    </row>
    <row r="43" spans="1:12" ht="17.100000000000001" customHeight="1" thickTop="1" thickBot="1" x14ac:dyDescent="0.2">
      <c r="A43" s="139" t="s">
        <v>2</v>
      </c>
      <c r="B43" s="130"/>
      <c r="C43" s="140"/>
      <c r="D43" s="140"/>
      <c r="E43" s="140"/>
      <c r="F43" s="140"/>
      <c r="G43" s="140"/>
      <c r="H43" s="14">
        <f>SUM(H12:H42)</f>
        <v>0</v>
      </c>
      <c r="I43" s="130" t="s">
        <v>11</v>
      </c>
      <c r="J43" s="131"/>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6" t="s">
        <v>12</v>
      </c>
      <c r="B45" s="137"/>
      <c r="C45" s="137"/>
      <c r="D45" s="137"/>
      <c r="E45" s="137"/>
      <c r="F45" s="137"/>
      <c r="G45" s="137"/>
      <c r="H45" s="137"/>
      <c r="I45" s="137"/>
      <c r="J45" s="137"/>
      <c r="K45" s="138"/>
    </row>
    <row r="46" spans="1:12" ht="17.100000000000001" customHeight="1" thickTop="1" thickBot="1" x14ac:dyDescent="0.2">
      <c r="A46" s="58"/>
      <c r="B46" s="59"/>
      <c r="C46" s="134"/>
      <c r="D46" s="134"/>
      <c r="E46" s="60"/>
      <c r="F46" s="60"/>
      <c r="G46" s="60"/>
      <c r="H46" s="60"/>
      <c r="I46" s="134"/>
      <c r="J46" s="134"/>
      <c r="K46" s="135"/>
    </row>
    <row r="47" spans="1:12" ht="17.100000000000001" customHeight="1" thickBot="1" x14ac:dyDescent="0.2">
      <c r="A47" s="15"/>
      <c r="B47" s="124" t="s">
        <v>14</v>
      </c>
      <c r="C47" s="125"/>
      <c r="D47" s="126"/>
      <c r="E47" s="127"/>
      <c r="F47" s="16" t="s">
        <v>15</v>
      </c>
      <c r="G47" s="132"/>
      <c r="H47" s="13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8" t="s">
        <v>22</v>
      </c>
      <c r="B49" s="128"/>
      <c r="C49" s="128"/>
      <c r="D49" s="128"/>
      <c r="E49" s="128"/>
      <c r="F49" s="128"/>
      <c r="G49" s="128"/>
      <c r="H49" s="128"/>
      <c r="I49" s="128"/>
      <c r="J49" s="128"/>
      <c r="K49" s="128"/>
    </row>
    <row r="50" spans="1:14" ht="17.25" customHeight="1" x14ac:dyDescent="0.15">
      <c r="A50" s="129"/>
      <c r="B50" s="129"/>
      <c r="C50" s="129"/>
      <c r="D50" s="129"/>
      <c r="E50" s="129"/>
      <c r="F50" s="129"/>
      <c r="G50" s="129"/>
      <c r="H50" s="129"/>
      <c r="I50" s="129"/>
      <c r="J50" s="129"/>
      <c r="K50" s="129"/>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9">
    <mergeCell ref="B47:C47"/>
    <mergeCell ref="D47:E47"/>
    <mergeCell ref="G47:H47"/>
    <mergeCell ref="A49:K50"/>
    <mergeCell ref="I13:K19"/>
    <mergeCell ref="I20:K26"/>
    <mergeCell ref="I27:K33"/>
    <mergeCell ref="I34:K40"/>
    <mergeCell ref="I41:K42"/>
    <mergeCell ref="A43:G43"/>
    <mergeCell ref="I43:J43"/>
    <mergeCell ref="A45:K45"/>
    <mergeCell ref="C46:D46"/>
    <mergeCell ref="I46:K46"/>
    <mergeCell ref="I12:K12"/>
    <mergeCell ref="A10:A11"/>
    <mergeCell ref="B10:B11"/>
    <mergeCell ref="C10:F10"/>
    <mergeCell ref="G10:G11"/>
    <mergeCell ref="H10:H11"/>
    <mergeCell ref="I10:K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H42">
    <cfRule type="expression" dxfId="8" priority="1" stopIfTrue="1">
      <formula>OR($B12="土",$B12="日",$B12="祝",$B12="振",$I12="休日")</formula>
    </cfRule>
  </conditionalFormatting>
  <dataValidations count="5">
    <dataValidation type="list" imeMode="on" allowBlank="1" sqref="H8" xr:uid="{86F1B15F-C834-4938-82F1-C71DF3F63DA7}">
      <formula1>"通常勤務,管理者,裁量,高プロ,出向,その他"</formula1>
    </dataValidation>
    <dataValidation type="list" allowBlank="1" showInputMessage="1" showErrorMessage="1" sqref="G2 K2" xr:uid="{AB07E788-0C26-4F6D-B44C-A2AA0087BB78}">
      <formula1>"あり,なし"</formula1>
    </dataValidation>
    <dataValidation type="list" allowBlank="1" showInputMessage="1" showErrorMessage="1" sqref="E1:G1" xr:uid="{D75651AB-AA6B-44AA-84BB-B4DF80D021DE}">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55FA351-FFAD-434E-9D8F-94382D74E2A9}">
      <formula1>0</formula1>
    </dataValidation>
    <dataValidation type="time" allowBlank="1" showInputMessage="1" showErrorMessage="1" errorTitle="時刻を入力してください。" error="0:00から23:59までの時刻が入力できます。" sqref="C12:C42 E12:E42 G12:G42" xr:uid="{DC6D75F2-6861-4A9C-A46B-50FC73F83AF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54495-DE5F-4DFB-809A-CEA6FCA94153}">
  <sheetPr codeName="Sheet5"/>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5" t="s">
        <v>28</v>
      </c>
      <c r="B1" s="106"/>
      <c r="C1" s="106"/>
      <c r="D1" s="106"/>
      <c r="E1" s="107" t="s">
        <v>23</v>
      </c>
      <c r="F1" s="108"/>
      <c r="G1" s="108"/>
      <c r="H1" s="63"/>
      <c r="I1" s="50" t="str">
        <f>IF($E$1="委託業務従事日誌","契約管理番号：","事業番号：")</f>
        <v>事業番号：</v>
      </c>
      <c r="J1" s="20" t="s">
        <v>20</v>
      </c>
      <c r="K1" s="19" t="str">
        <f>IF($E$1="委託業務従事日誌","別紙８","")</f>
        <v/>
      </c>
    </row>
    <row r="2" spans="1:13" ht="17.100000000000001" customHeight="1" x14ac:dyDescent="0.15">
      <c r="A2" s="73" t="s">
        <v>16</v>
      </c>
      <c r="B2" s="74"/>
      <c r="C2" s="74"/>
      <c r="D2" s="74"/>
      <c r="E2" s="74"/>
      <c r="F2" s="74"/>
      <c r="G2" s="21" t="s">
        <v>19</v>
      </c>
      <c r="H2" s="75" t="s">
        <v>17</v>
      </c>
      <c r="I2" s="75"/>
      <c r="J2" s="75"/>
      <c r="K2" s="52" t="s">
        <v>19</v>
      </c>
    </row>
    <row r="3" spans="1:13" ht="17.100000000000001" customHeight="1" x14ac:dyDescent="0.15">
      <c r="A3" s="76" t="str">
        <f>IF($E$1="委託業務従事日誌","件名：","助成事業の名称：")</f>
        <v>助成事業の名称：</v>
      </c>
      <c r="B3" s="77"/>
      <c r="C3" s="77"/>
      <c r="D3" s="118"/>
      <c r="E3" s="119"/>
      <c r="F3" s="119"/>
      <c r="G3" s="119"/>
      <c r="H3" s="119"/>
      <c r="I3" s="119"/>
      <c r="J3" s="119"/>
      <c r="K3" s="120"/>
    </row>
    <row r="4" spans="1:13" ht="17.100000000000001" customHeight="1" x14ac:dyDescent="0.15">
      <c r="A4" s="113"/>
      <c r="B4" s="114"/>
      <c r="C4" s="114"/>
      <c r="D4" s="99"/>
      <c r="E4" s="115"/>
      <c r="F4" s="115"/>
      <c r="G4" s="115"/>
      <c r="H4" s="115"/>
      <c r="I4" s="115"/>
      <c r="J4" s="115"/>
      <c r="K4" s="116"/>
    </row>
    <row r="5" spans="1:13" ht="17.100000000000001" customHeight="1" x14ac:dyDescent="0.15">
      <c r="A5" s="113"/>
      <c r="B5" s="114"/>
      <c r="C5" s="114"/>
      <c r="D5" s="99"/>
      <c r="E5" s="115"/>
      <c r="F5" s="115"/>
      <c r="G5" s="115"/>
      <c r="H5" s="115"/>
      <c r="I5" s="115"/>
      <c r="J5" s="115"/>
      <c r="K5" s="116"/>
      <c r="L5" s="42"/>
    </row>
    <row r="6" spans="1:13" ht="17.100000000000001" customHeight="1" x14ac:dyDescent="0.15">
      <c r="A6" s="76" t="str">
        <f>IF($E$1="委託業務従事日誌","再委託等項目：","委託・共同研究項目：")</f>
        <v>委託・共同研究項目：</v>
      </c>
      <c r="B6" s="77"/>
      <c r="C6" s="77"/>
      <c r="D6" s="99" t="s">
        <v>18</v>
      </c>
      <c r="E6" s="115"/>
      <c r="F6" s="115"/>
      <c r="G6" s="115"/>
      <c r="H6" s="115"/>
      <c r="I6" s="115"/>
      <c r="J6" s="115"/>
      <c r="K6" s="116"/>
    </row>
    <row r="7" spans="1:13" ht="17.100000000000001" customHeight="1" x14ac:dyDescent="0.15">
      <c r="A7" s="76" t="str">
        <f>IF($E$1="委託業務従事日誌","委託先等名称：","助成事業者名称：")</f>
        <v>助成事業者名称：</v>
      </c>
      <c r="B7" s="77"/>
      <c r="C7" s="77"/>
      <c r="D7" s="99"/>
      <c r="E7" s="115"/>
      <c r="F7" s="115"/>
      <c r="G7" s="115"/>
      <c r="H7" s="115"/>
      <c r="I7" s="115"/>
      <c r="J7" s="115"/>
      <c r="K7" s="116"/>
      <c r="L7" s="45"/>
    </row>
    <row r="8" spans="1:13" ht="17.100000000000001" customHeight="1" x14ac:dyDescent="0.15">
      <c r="A8" s="78" t="s">
        <v>3</v>
      </c>
      <c r="B8" s="79"/>
      <c r="C8" s="79"/>
      <c r="D8" s="99"/>
      <c r="E8" s="101"/>
      <c r="F8" s="101"/>
      <c r="G8" s="101"/>
      <c r="H8" s="66" t="s">
        <v>21</v>
      </c>
      <c r="I8" s="51" t="str">
        <f>IF($E$1="委託業務従事日誌","業務管理者","主任研究者")&amp;"　所属："</f>
        <v>主任研究者　所属：</v>
      </c>
      <c r="J8" s="99"/>
      <c r="K8" s="100"/>
      <c r="M8" s="42"/>
    </row>
    <row r="9" spans="1:13" ht="17.100000000000001" customHeight="1" thickBot="1" x14ac:dyDescent="0.2">
      <c r="A9" s="64"/>
      <c r="B9" s="65"/>
      <c r="C9" s="4" t="s">
        <v>4</v>
      </c>
      <c r="D9" s="91"/>
      <c r="E9" s="91"/>
      <c r="F9" s="91"/>
      <c r="G9" s="91"/>
      <c r="H9" s="5"/>
      <c r="I9" s="4" t="s">
        <v>7</v>
      </c>
      <c r="J9" s="22"/>
      <c r="K9" s="72"/>
    </row>
    <row r="10" spans="1:13" s="3" customFormat="1" ht="17.100000000000001" customHeight="1" x14ac:dyDescent="0.15">
      <c r="A10" s="109" t="s">
        <v>0</v>
      </c>
      <c r="B10" s="111" t="s">
        <v>1</v>
      </c>
      <c r="C10" s="121" t="s">
        <v>10</v>
      </c>
      <c r="D10" s="122"/>
      <c r="E10" s="122"/>
      <c r="F10" s="123"/>
      <c r="G10" s="89" t="s">
        <v>8</v>
      </c>
      <c r="H10" s="117" t="s">
        <v>9</v>
      </c>
      <c r="I10" s="95" t="s">
        <v>39</v>
      </c>
      <c r="J10" s="95"/>
      <c r="K10" s="96"/>
    </row>
    <row r="11" spans="1:13" s="3" customFormat="1" ht="17.100000000000001" customHeight="1" thickBot="1" x14ac:dyDescent="0.2">
      <c r="A11" s="110"/>
      <c r="B11" s="112"/>
      <c r="C11" s="6" t="s">
        <v>5</v>
      </c>
      <c r="D11" s="7" t="s">
        <v>6</v>
      </c>
      <c r="E11" s="8" t="s">
        <v>5</v>
      </c>
      <c r="F11" s="7" t="s">
        <v>6</v>
      </c>
      <c r="G11" s="90"/>
      <c r="H11" s="90"/>
      <c r="I11" s="97"/>
      <c r="J11" s="97"/>
      <c r="K11" s="98"/>
    </row>
    <row r="12" spans="1:13" ht="17.100000000000001" customHeight="1" thickTop="1" x14ac:dyDescent="0.15">
      <c r="A12" s="46">
        <f>DATEVALUE(TEXT(SUBSTITUTE(SUBSTITUTE(SUBSTITUTE($A$1,"元","１"),"分",""),"度","")&amp;"１日","yyyy/mm/d"))</f>
        <v>45139</v>
      </c>
      <c r="B12" s="47" t="str">
        <f t="shared" ref="B12:B21" si="0">TEXT(A12,"aaa")</f>
        <v>火</v>
      </c>
      <c r="C12" s="37"/>
      <c r="D12" s="38"/>
      <c r="E12" s="48"/>
      <c r="F12" s="40"/>
      <c r="G12" s="49"/>
      <c r="H12" s="9" t="str">
        <f>IF((D12-C12)+(F12-E12)-G12=0,"",(D12-C12)+(F12-E12)-G12)</f>
        <v/>
      </c>
      <c r="I12" s="141"/>
      <c r="J12" s="142"/>
      <c r="K12" s="143"/>
      <c r="L12"/>
    </row>
    <row r="13" spans="1:13" ht="17.100000000000001" customHeight="1" x14ac:dyDescent="0.15">
      <c r="A13" s="10">
        <f t="shared" ref="A13:A37" si="1">A12+1</f>
        <v>45140</v>
      </c>
      <c r="B13" s="11" t="str">
        <f t="shared" si="0"/>
        <v>水</v>
      </c>
      <c r="C13" s="25"/>
      <c r="D13" s="26"/>
      <c r="E13" s="27"/>
      <c r="F13" s="28"/>
      <c r="G13" s="29"/>
      <c r="H13" s="9" t="str">
        <f>IF((D13-C13)+(F13-E13)-G13=0,"",(D13-C13)+(F13-E13)-G13)</f>
        <v/>
      </c>
      <c r="I13" s="144"/>
      <c r="J13" s="145"/>
      <c r="K13" s="146"/>
      <c r="L13"/>
    </row>
    <row r="14" spans="1:13" ht="17.100000000000001" customHeight="1" x14ac:dyDescent="0.15">
      <c r="A14" s="53">
        <f t="shared" si="1"/>
        <v>45141</v>
      </c>
      <c r="B14" s="11" t="str">
        <f t="shared" si="0"/>
        <v>木</v>
      </c>
      <c r="C14" s="23"/>
      <c r="D14" s="24"/>
      <c r="E14" s="27"/>
      <c r="F14" s="28"/>
      <c r="G14" s="29"/>
      <c r="H14" s="9" t="str">
        <f t="shared" ref="H14:H42" si="2">IF((D14-C14)+(F14-E14)-G14=0,"",(D14-C14)+(F14-E14)-G14)</f>
        <v/>
      </c>
      <c r="I14" s="144"/>
      <c r="J14" s="145"/>
      <c r="K14" s="146"/>
      <c r="L14"/>
    </row>
    <row r="15" spans="1:13" ht="17.100000000000001" customHeight="1" x14ac:dyDescent="0.15">
      <c r="A15" s="10">
        <f t="shared" si="1"/>
        <v>45142</v>
      </c>
      <c r="B15" s="11" t="str">
        <f t="shared" si="0"/>
        <v>金</v>
      </c>
      <c r="C15" s="23"/>
      <c r="D15" s="24"/>
      <c r="E15" s="27"/>
      <c r="F15" s="28"/>
      <c r="G15" s="29"/>
      <c r="H15" s="9" t="str">
        <f t="shared" si="2"/>
        <v/>
      </c>
      <c r="I15" s="144"/>
      <c r="J15" s="145"/>
      <c r="K15" s="146"/>
      <c r="L15"/>
    </row>
    <row r="16" spans="1:13" ht="17.100000000000001" customHeight="1" x14ac:dyDescent="0.15">
      <c r="A16" s="10">
        <f t="shared" si="1"/>
        <v>45143</v>
      </c>
      <c r="B16" s="11" t="str">
        <f t="shared" si="0"/>
        <v>土</v>
      </c>
      <c r="C16" s="23"/>
      <c r="D16" s="24"/>
      <c r="E16" s="27"/>
      <c r="F16" s="28"/>
      <c r="G16" s="29"/>
      <c r="H16" s="9" t="str">
        <f t="shared" si="2"/>
        <v/>
      </c>
      <c r="I16" s="147"/>
      <c r="J16" s="148"/>
      <c r="K16" s="149"/>
      <c r="L16"/>
    </row>
    <row r="17" spans="1:12" ht="17.100000000000001" customHeight="1" x14ac:dyDescent="0.15">
      <c r="A17" s="36">
        <f t="shared" si="1"/>
        <v>45144</v>
      </c>
      <c r="B17" s="44" t="str">
        <f t="shared" si="0"/>
        <v>日</v>
      </c>
      <c r="C17" s="37"/>
      <c r="D17" s="38"/>
      <c r="E17" s="39"/>
      <c r="F17" s="40"/>
      <c r="G17" s="41"/>
      <c r="H17" s="9" t="str">
        <f t="shared" si="2"/>
        <v/>
      </c>
      <c r="I17" s="80"/>
      <c r="J17" s="81"/>
      <c r="K17" s="82"/>
      <c r="L17"/>
    </row>
    <row r="18" spans="1:12" ht="17.100000000000001" customHeight="1" x14ac:dyDescent="0.15">
      <c r="A18" s="36">
        <f t="shared" si="1"/>
        <v>45145</v>
      </c>
      <c r="B18" s="44" t="str">
        <f t="shared" si="0"/>
        <v>月</v>
      </c>
      <c r="C18" s="37"/>
      <c r="D18" s="38"/>
      <c r="E18" s="39"/>
      <c r="F18" s="40"/>
      <c r="G18" s="41"/>
      <c r="H18" s="9" t="str">
        <f t="shared" si="2"/>
        <v/>
      </c>
      <c r="I18" s="83"/>
      <c r="J18" s="84"/>
      <c r="K18" s="85"/>
      <c r="L18"/>
    </row>
    <row r="19" spans="1:12" ht="17.100000000000001" customHeight="1" x14ac:dyDescent="0.15">
      <c r="A19" s="10">
        <f t="shared" si="1"/>
        <v>45146</v>
      </c>
      <c r="B19" s="11" t="str">
        <f t="shared" si="0"/>
        <v>火</v>
      </c>
      <c r="C19" s="23"/>
      <c r="D19" s="24"/>
      <c r="E19" s="27"/>
      <c r="F19" s="28"/>
      <c r="G19" s="29"/>
      <c r="H19" s="9" t="str">
        <f t="shared" si="2"/>
        <v/>
      </c>
      <c r="I19" s="83"/>
      <c r="J19" s="84"/>
      <c r="K19" s="85"/>
      <c r="L19"/>
    </row>
    <row r="20" spans="1:12" ht="17.100000000000001" customHeight="1" x14ac:dyDescent="0.15">
      <c r="A20" s="10">
        <f t="shared" si="1"/>
        <v>45147</v>
      </c>
      <c r="B20" s="11" t="str">
        <f t="shared" si="0"/>
        <v>水</v>
      </c>
      <c r="C20" s="23"/>
      <c r="D20" s="24"/>
      <c r="E20" s="27"/>
      <c r="F20" s="28"/>
      <c r="G20" s="29"/>
      <c r="H20" s="9" t="str">
        <f t="shared" si="2"/>
        <v/>
      </c>
      <c r="I20" s="83"/>
      <c r="J20" s="84"/>
      <c r="K20" s="85"/>
      <c r="L20"/>
    </row>
    <row r="21" spans="1:12" ht="17.100000000000001" customHeight="1" x14ac:dyDescent="0.15">
      <c r="A21" s="53">
        <f t="shared" si="1"/>
        <v>45148</v>
      </c>
      <c r="B21" s="11" t="str">
        <f t="shared" si="0"/>
        <v>木</v>
      </c>
      <c r="C21" s="23"/>
      <c r="D21" s="24"/>
      <c r="E21" s="27"/>
      <c r="F21" s="28"/>
      <c r="G21" s="29"/>
      <c r="H21" s="9" t="str">
        <f t="shared" si="2"/>
        <v/>
      </c>
      <c r="I21" s="83"/>
      <c r="J21" s="84"/>
      <c r="K21" s="85"/>
      <c r="L21"/>
    </row>
    <row r="22" spans="1:12" ht="17.100000000000001" customHeight="1" x14ac:dyDescent="0.15">
      <c r="A22" s="10">
        <f t="shared" si="1"/>
        <v>45149</v>
      </c>
      <c r="B22" s="11" t="s">
        <v>36</v>
      </c>
      <c r="C22" s="23"/>
      <c r="D22" s="24"/>
      <c r="E22" s="27"/>
      <c r="F22" s="28"/>
      <c r="G22" s="29"/>
      <c r="H22" s="9" t="str">
        <f t="shared" si="2"/>
        <v/>
      </c>
      <c r="I22" s="83"/>
      <c r="J22" s="84"/>
      <c r="K22" s="85"/>
      <c r="L22"/>
    </row>
    <row r="23" spans="1:12" ht="17.100000000000001" customHeight="1" x14ac:dyDescent="0.15">
      <c r="A23" s="10">
        <f t="shared" si="1"/>
        <v>45150</v>
      </c>
      <c r="B23" s="11" t="str">
        <f t="shared" ref="B23:B42" si="3">TEXT(A23,"aaa")</f>
        <v>土</v>
      </c>
      <c r="C23" s="23"/>
      <c r="D23" s="24"/>
      <c r="E23" s="27"/>
      <c r="F23" s="28"/>
      <c r="G23" s="29"/>
      <c r="H23" s="9" t="str">
        <f t="shared" si="2"/>
        <v/>
      </c>
      <c r="I23" s="86"/>
      <c r="J23" s="87"/>
      <c r="K23" s="88"/>
      <c r="L23"/>
    </row>
    <row r="24" spans="1:12" ht="17.100000000000001" customHeight="1" x14ac:dyDescent="0.15">
      <c r="A24" s="10">
        <f t="shared" si="1"/>
        <v>45151</v>
      </c>
      <c r="B24" s="11" t="str">
        <f t="shared" si="3"/>
        <v>日</v>
      </c>
      <c r="C24" s="23"/>
      <c r="D24" s="24"/>
      <c r="E24" s="27"/>
      <c r="F24" s="28"/>
      <c r="G24" s="29"/>
      <c r="H24" s="9" t="str">
        <f t="shared" si="2"/>
        <v/>
      </c>
      <c r="I24" s="80"/>
      <c r="J24" s="81"/>
      <c r="K24" s="82"/>
      <c r="L24"/>
    </row>
    <row r="25" spans="1:12" ht="17.100000000000001" customHeight="1" x14ac:dyDescent="0.15">
      <c r="A25" s="10">
        <f t="shared" si="1"/>
        <v>45152</v>
      </c>
      <c r="B25" s="11" t="str">
        <f t="shared" si="3"/>
        <v>月</v>
      </c>
      <c r="C25" s="23"/>
      <c r="D25" s="24"/>
      <c r="E25" s="27"/>
      <c r="F25" s="28"/>
      <c r="G25" s="29"/>
      <c r="H25" s="9" t="str">
        <f t="shared" si="2"/>
        <v/>
      </c>
      <c r="I25" s="83"/>
      <c r="J25" s="84"/>
      <c r="K25" s="85"/>
      <c r="L25"/>
    </row>
    <row r="26" spans="1:12" ht="17.100000000000001" customHeight="1" x14ac:dyDescent="0.15">
      <c r="A26" s="10">
        <f t="shared" si="1"/>
        <v>45153</v>
      </c>
      <c r="B26" s="11" t="str">
        <f t="shared" si="3"/>
        <v>火</v>
      </c>
      <c r="C26" s="23"/>
      <c r="D26" s="24"/>
      <c r="E26" s="27"/>
      <c r="F26" s="28"/>
      <c r="G26" s="29"/>
      <c r="H26" s="9" t="str">
        <f t="shared" si="2"/>
        <v/>
      </c>
      <c r="I26" s="83"/>
      <c r="J26" s="84"/>
      <c r="K26" s="85"/>
      <c r="L26"/>
    </row>
    <row r="27" spans="1:12" ht="17.100000000000001" customHeight="1" x14ac:dyDescent="0.15">
      <c r="A27" s="10">
        <f t="shared" si="1"/>
        <v>45154</v>
      </c>
      <c r="B27" s="11" t="str">
        <f t="shared" si="3"/>
        <v>水</v>
      </c>
      <c r="C27" s="23"/>
      <c r="D27" s="24"/>
      <c r="E27" s="27"/>
      <c r="F27" s="28"/>
      <c r="G27" s="29"/>
      <c r="H27" s="9" t="str">
        <f t="shared" si="2"/>
        <v/>
      </c>
      <c r="I27" s="83"/>
      <c r="J27" s="84"/>
      <c r="K27" s="85"/>
      <c r="L27"/>
    </row>
    <row r="28" spans="1:12" ht="17.100000000000001" customHeight="1" x14ac:dyDescent="0.15">
      <c r="A28" s="10">
        <f t="shared" si="1"/>
        <v>45155</v>
      </c>
      <c r="B28" s="11" t="str">
        <f t="shared" si="3"/>
        <v>木</v>
      </c>
      <c r="C28" s="23"/>
      <c r="D28" s="24"/>
      <c r="E28" s="27"/>
      <c r="F28" s="28"/>
      <c r="G28" s="29"/>
      <c r="H28" s="9" t="str">
        <f t="shared" si="2"/>
        <v/>
      </c>
      <c r="I28" s="83"/>
      <c r="J28" s="84"/>
      <c r="K28" s="85"/>
      <c r="L28"/>
    </row>
    <row r="29" spans="1:12" ht="17.100000000000001" customHeight="1" x14ac:dyDescent="0.15">
      <c r="A29" s="10">
        <f t="shared" si="1"/>
        <v>45156</v>
      </c>
      <c r="B29" s="11" t="str">
        <f t="shared" si="3"/>
        <v>金</v>
      </c>
      <c r="C29" s="23"/>
      <c r="D29" s="24"/>
      <c r="E29" s="27"/>
      <c r="F29" s="28"/>
      <c r="G29" s="29"/>
      <c r="H29" s="9" t="str">
        <f t="shared" si="2"/>
        <v/>
      </c>
      <c r="I29" s="83"/>
      <c r="J29" s="84"/>
      <c r="K29" s="85"/>
      <c r="L29"/>
    </row>
    <row r="30" spans="1:12" ht="17.100000000000001" customHeight="1" x14ac:dyDescent="0.15">
      <c r="A30" s="10">
        <f t="shared" si="1"/>
        <v>45157</v>
      </c>
      <c r="B30" s="11" t="str">
        <f t="shared" si="3"/>
        <v>土</v>
      </c>
      <c r="C30" s="23"/>
      <c r="D30" s="24"/>
      <c r="E30" s="27"/>
      <c r="F30" s="28"/>
      <c r="G30" s="29"/>
      <c r="H30" s="9" t="str">
        <f t="shared" si="2"/>
        <v/>
      </c>
      <c r="I30" s="86"/>
      <c r="J30" s="87"/>
      <c r="K30" s="88"/>
      <c r="L30"/>
    </row>
    <row r="31" spans="1:12" ht="17.100000000000001" customHeight="1" x14ac:dyDescent="0.15">
      <c r="A31" s="10">
        <f t="shared" si="1"/>
        <v>45158</v>
      </c>
      <c r="B31" s="11" t="str">
        <f t="shared" si="3"/>
        <v>日</v>
      </c>
      <c r="C31" s="23"/>
      <c r="D31" s="24"/>
      <c r="E31" s="27"/>
      <c r="F31" s="28"/>
      <c r="G31" s="29"/>
      <c r="H31" s="9" t="str">
        <f t="shared" si="2"/>
        <v/>
      </c>
      <c r="I31" s="80"/>
      <c r="J31" s="81"/>
      <c r="K31" s="82"/>
      <c r="L31"/>
    </row>
    <row r="32" spans="1:12" ht="17.100000000000001" customHeight="1" x14ac:dyDescent="0.15">
      <c r="A32" s="10">
        <f t="shared" si="1"/>
        <v>45159</v>
      </c>
      <c r="B32" s="11" t="str">
        <f t="shared" si="3"/>
        <v>月</v>
      </c>
      <c r="C32" s="23"/>
      <c r="D32" s="24"/>
      <c r="E32" s="27"/>
      <c r="F32" s="28"/>
      <c r="G32" s="29"/>
      <c r="H32" s="9" t="str">
        <f t="shared" si="2"/>
        <v/>
      </c>
      <c r="I32" s="83"/>
      <c r="J32" s="84"/>
      <c r="K32" s="85"/>
      <c r="L32"/>
    </row>
    <row r="33" spans="1:12" ht="17.100000000000001" customHeight="1" x14ac:dyDescent="0.15">
      <c r="A33" s="10">
        <f t="shared" si="1"/>
        <v>45160</v>
      </c>
      <c r="B33" s="11" t="str">
        <f t="shared" si="3"/>
        <v>火</v>
      </c>
      <c r="C33" s="23"/>
      <c r="D33" s="24"/>
      <c r="E33" s="27"/>
      <c r="F33" s="28"/>
      <c r="G33" s="29"/>
      <c r="H33" s="9" t="str">
        <f t="shared" si="2"/>
        <v/>
      </c>
      <c r="I33" s="83"/>
      <c r="J33" s="84"/>
      <c r="K33" s="85"/>
      <c r="L33"/>
    </row>
    <row r="34" spans="1:12" ht="17.100000000000001" customHeight="1" x14ac:dyDescent="0.15">
      <c r="A34" s="10">
        <f t="shared" si="1"/>
        <v>45161</v>
      </c>
      <c r="B34" s="11" t="str">
        <f t="shared" si="3"/>
        <v>水</v>
      </c>
      <c r="C34" s="23"/>
      <c r="D34" s="24"/>
      <c r="E34" s="27"/>
      <c r="F34" s="28"/>
      <c r="G34" s="29"/>
      <c r="H34" s="9" t="str">
        <f t="shared" si="2"/>
        <v/>
      </c>
      <c r="I34" s="83"/>
      <c r="J34" s="84"/>
      <c r="K34" s="85"/>
      <c r="L34"/>
    </row>
    <row r="35" spans="1:12" ht="17.100000000000001" customHeight="1" x14ac:dyDescent="0.15">
      <c r="A35" s="10">
        <f t="shared" si="1"/>
        <v>45162</v>
      </c>
      <c r="B35" s="11" t="str">
        <f t="shared" si="3"/>
        <v>木</v>
      </c>
      <c r="C35" s="23"/>
      <c r="D35" s="24"/>
      <c r="E35" s="27"/>
      <c r="F35" s="28"/>
      <c r="G35" s="29"/>
      <c r="H35" s="9" t="str">
        <f t="shared" si="2"/>
        <v/>
      </c>
      <c r="I35" s="83"/>
      <c r="J35" s="84"/>
      <c r="K35" s="85"/>
      <c r="L35"/>
    </row>
    <row r="36" spans="1:12" ht="17.100000000000001" customHeight="1" x14ac:dyDescent="0.15">
      <c r="A36" s="10">
        <f t="shared" si="1"/>
        <v>45163</v>
      </c>
      <c r="B36" s="11" t="str">
        <f t="shared" si="3"/>
        <v>金</v>
      </c>
      <c r="C36" s="23"/>
      <c r="D36" s="24"/>
      <c r="E36" s="27"/>
      <c r="F36" s="28"/>
      <c r="G36" s="29"/>
      <c r="H36" s="9" t="str">
        <f t="shared" si="2"/>
        <v/>
      </c>
      <c r="I36" s="83"/>
      <c r="J36" s="84"/>
      <c r="K36" s="85"/>
      <c r="L36"/>
    </row>
    <row r="37" spans="1:12" ht="17.100000000000001" customHeight="1" x14ac:dyDescent="0.15">
      <c r="A37" s="10">
        <f t="shared" si="1"/>
        <v>45164</v>
      </c>
      <c r="B37" s="11" t="str">
        <f t="shared" si="3"/>
        <v>土</v>
      </c>
      <c r="C37" s="23"/>
      <c r="D37" s="24"/>
      <c r="E37" s="27"/>
      <c r="F37" s="28"/>
      <c r="G37" s="29"/>
      <c r="H37" s="9" t="str">
        <f t="shared" si="2"/>
        <v/>
      </c>
      <c r="I37" s="86"/>
      <c r="J37" s="87"/>
      <c r="K37" s="88"/>
      <c r="L37"/>
    </row>
    <row r="38" spans="1:12" ht="17.100000000000001" customHeight="1" x14ac:dyDescent="0.15">
      <c r="A38" s="10">
        <f>A37+1</f>
        <v>45165</v>
      </c>
      <c r="B38" s="11" t="str">
        <f t="shared" si="3"/>
        <v>日</v>
      </c>
      <c r="C38" s="23"/>
      <c r="D38" s="24"/>
      <c r="E38" s="27"/>
      <c r="F38" s="28"/>
      <c r="G38" s="29"/>
      <c r="H38" s="9" t="str">
        <f t="shared" si="2"/>
        <v/>
      </c>
      <c r="I38" s="80"/>
      <c r="J38" s="81"/>
      <c r="K38" s="82"/>
      <c r="L38"/>
    </row>
    <row r="39" spans="1:12" ht="17.100000000000001" customHeight="1" x14ac:dyDescent="0.15">
      <c r="A39" s="10">
        <f>A38+1</f>
        <v>45166</v>
      </c>
      <c r="B39" s="11" t="str">
        <f t="shared" si="3"/>
        <v>月</v>
      </c>
      <c r="C39" s="23"/>
      <c r="D39" s="24"/>
      <c r="E39" s="27"/>
      <c r="F39" s="28"/>
      <c r="G39" s="29"/>
      <c r="H39" s="9" t="str">
        <f t="shared" si="2"/>
        <v/>
      </c>
      <c r="I39" s="83"/>
      <c r="J39" s="84"/>
      <c r="K39" s="85"/>
      <c r="L39"/>
    </row>
    <row r="40" spans="1:12" ht="17.100000000000001" customHeight="1" x14ac:dyDescent="0.15">
      <c r="A40" s="10">
        <f>IF(DAY(A39+1)&lt;4,"",A39+1)</f>
        <v>45167</v>
      </c>
      <c r="B40" s="11" t="str">
        <f t="shared" si="3"/>
        <v>火</v>
      </c>
      <c r="C40" s="23"/>
      <c r="D40" s="24"/>
      <c r="E40" s="27"/>
      <c r="F40" s="28"/>
      <c r="G40" s="29"/>
      <c r="H40" s="9" t="str">
        <f t="shared" si="2"/>
        <v/>
      </c>
      <c r="I40" s="83"/>
      <c r="J40" s="84"/>
      <c r="K40" s="85"/>
      <c r="L40"/>
    </row>
    <row r="41" spans="1:12" ht="17.100000000000001" customHeight="1" x14ac:dyDescent="0.15">
      <c r="A41" s="10">
        <f>IF(DAY(A39+2)&lt;4,"",A39+2)</f>
        <v>45168</v>
      </c>
      <c r="B41" s="11" t="str">
        <f t="shared" si="3"/>
        <v>水</v>
      </c>
      <c r="C41" s="23"/>
      <c r="D41" s="24"/>
      <c r="E41" s="27"/>
      <c r="F41" s="28"/>
      <c r="G41" s="29"/>
      <c r="H41" s="9" t="str">
        <f t="shared" si="2"/>
        <v/>
      </c>
      <c r="I41" s="83"/>
      <c r="J41" s="84"/>
      <c r="K41" s="85"/>
      <c r="L41"/>
    </row>
    <row r="42" spans="1:12" ht="17.100000000000001" customHeight="1" thickBot="1" x14ac:dyDescent="0.2">
      <c r="A42" s="12">
        <f>IF(DAY(A39+3)&lt;4,"",A39+3)</f>
        <v>45169</v>
      </c>
      <c r="B42" s="43" t="str">
        <f t="shared" si="3"/>
        <v>木</v>
      </c>
      <c r="C42" s="30"/>
      <c r="D42" s="31"/>
      <c r="E42" s="32"/>
      <c r="F42" s="33"/>
      <c r="G42" s="34"/>
      <c r="H42" s="13" t="str">
        <f t="shared" si="2"/>
        <v/>
      </c>
      <c r="I42" s="102"/>
      <c r="J42" s="103"/>
      <c r="K42" s="104"/>
      <c r="L42"/>
    </row>
    <row r="43" spans="1:12" ht="17.100000000000001" customHeight="1" thickTop="1" thickBot="1" x14ac:dyDescent="0.2">
      <c r="A43" s="139" t="s">
        <v>2</v>
      </c>
      <c r="B43" s="130"/>
      <c r="C43" s="140"/>
      <c r="D43" s="140"/>
      <c r="E43" s="140"/>
      <c r="F43" s="140"/>
      <c r="G43" s="140"/>
      <c r="H43" s="14">
        <f>SUM(H12:H42)</f>
        <v>0</v>
      </c>
      <c r="I43" s="130" t="s">
        <v>11</v>
      </c>
      <c r="J43" s="131"/>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6" t="s">
        <v>12</v>
      </c>
      <c r="B45" s="137"/>
      <c r="C45" s="137"/>
      <c r="D45" s="137"/>
      <c r="E45" s="137"/>
      <c r="F45" s="137"/>
      <c r="G45" s="137"/>
      <c r="H45" s="137"/>
      <c r="I45" s="137"/>
      <c r="J45" s="137"/>
      <c r="K45" s="138"/>
    </row>
    <row r="46" spans="1:12" ht="17.100000000000001" customHeight="1" thickTop="1" thickBot="1" x14ac:dyDescent="0.2">
      <c r="A46" s="58"/>
      <c r="B46" s="59"/>
      <c r="C46" s="134"/>
      <c r="D46" s="134"/>
      <c r="E46" s="60"/>
      <c r="F46" s="60"/>
      <c r="G46" s="60"/>
      <c r="H46" s="60"/>
      <c r="I46" s="134"/>
      <c r="J46" s="134"/>
      <c r="K46" s="135"/>
    </row>
    <row r="47" spans="1:12" ht="17.100000000000001" customHeight="1" thickBot="1" x14ac:dyDescent="0.2">
      <c r="A47" s="15"/>
      <c r="B47" s="124" t="s">
        <v>14</v>
      </c>
      <c r="C47" s="125"/>
      <c r="D47" s="126"/>
      <c r="E47" s="127"/>
      <c r="F47" s="16" t="s">
        <v>15</v>
      </c>
      <c r="G47" s="132"/>
      <c r="H47" s="13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8" t="s">
        <v>22</v>
      </c>
      <c r="B49" s="128"/>
      <c r="C49" s="128"/>
      <c r="D49" s="128"/>
      <c r="E49" s="128"/>
      <c r="F49" s="128"/>
      <c r="G49" s="128"/>
      <c r="H49" s="128"/>
      <c r="I49" s="128"/>
      <c r="J49" s="128"/>
      <c r="K49" s="128"/>
    </row>
    <row r="50" spans="1:14" ht="17.25" customHeight="1" x14ac:dyDescent="0.15">
      <c r="A50" s="129"/>
      <c r="B50" s="129"/>
      <c r="C50" s="129"/>
      <c r="D50" s="129"/>
      <c r="E50" s="129"/>
      <c r="F50" s="129"/>
      <c r="G50" s="129"/>
      <c r="H50" s="129"/>
      <c r="I50" s="129"/>
      <c r="J50" s="129"/>
      <c r="K50" s="129"/>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B47:C47"/>
    <mergeCell ref="D47:E47"/>
    <mergeCell ref="G47:H47"/>
    <mergeCell ref="A49:K50"/>
    <mergeCell ref="I12:K16"/>
    <mergeCell ref="I17:K23"/>
    <mergeCell ref="I24:K30"/>
    <mergeCell ref="I31:K37"/>
    <mergeCell ref="I38: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7" priority="1" stopIfTrue="1">
      <formula>OR($B12="土",$B12="日",$B12="祝",$B12="振",$I12="休日")</formula>
    </cfRule>
  </conditionalFormatting>
  <dataValidations count="5">
    <dataValidation type="list" imeMode="on" allowBlank="1" sqref="H8" xr:uid="{5A7847DA-4195-48CD-A4B1-709BCC55E16B}">
      <formula1>"通常勤務,管理者,裁量,高プロ,出向,その他"</formula1>
    </dataValidation>
    <dataValidation type="list" allowBlank="1" showInputMessage="1" showErrorMessage="1" sqref="G2 K2" xr:uid="{34278FC1-608A-4798-884D-4712869C6F3F}">
      <formula1>"あり,なし"</formula1>
    </dataValidation>
    <dataValidation type="list" allowBlank="1" showInputMessage="1" showErrorMessage="1" sqref="E1:G1" xr:uid="{0AFA81B1-4030-4E88-9B23-460EF0EC4AC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7B99F30D-4056-4554-A484-10B5F0288BD5}">
      <formula1>0</formula1>
    </dataValidation>
    <dataValidation type="time" allowBlank="1" showInputMessage="1" showErrorMessage="1" errorTitle="時刻を入力してください。" error="0:00から23:59までの時刻が入力できます。" sqref="C12:C42 E12:E42 G12:G42" xr:uid="{3737A3C4-A1A2-4870-8AC2-0F6220D07CD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80121-2FF1-4636-BE9A-6C4D71706714}">
  <sheetPr codeName="Sheet6"/>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5" t="s">
        <v>29</v>
      </c>
      <c r="B1" s="106"/>
      <c r="C1" s="106"/>
      <c r="D1" s="106"/>
      <c r="E1" s="107" t="s">
        <v>23</v>
      </c>
      <c r="F1" s="108"/>
      <c r="G1" s="108"/>
      <c r="H1" s="63"/>
      <c r="I1" s="50" t="str">
        <f>IF($E$1="委託業務従事日誌","契約管理番号：","事業番号：")</f>
        <v>事業番号：</v>
      </c>
      <c r="J1" s="20" t="s">
        <v>20</v>
      </c>
      <c r="K1" s="19" t="str">
        <f>IF($E$1="委託業務従事日誌","別紙８","")</f>
        <v/>
      </c>
    </row>
    <row r="2" spans="1:13" ht="17.100000000000001" customHeight="1" x14ac:dyDescent="0.15">
      <c r="A2" s="73" t="s">
        <v>16</v>
      </c>
      <c r="B2" s="74"/>
      <c r="C2" s="74"/>
      <c r="D2" s="74"/>
      <c r="E2" s="74"/>
      <c r="F2" s="74"/>
      <c r="G2" s="21" t="s">
        <v>19</v>
      </c>
      <c r="H2" s="75" t="s">
        <v>17</v>
      </c>
      <c r="I2" s="75"/>
      <c r="J2" s="75"/>
      <c r="K2" s="52" t="s">
        <v>19</v>
      </c>
    </row>
    <row r="3" spans="1:13" ht="17.100000000000001" customHeight="1" x14ac:dyDescent="0.15">
      <c r="A3" s="76" t="str">
        <f>IF($E$1="委託業務従事日誌","件名：","助成事業の名称：")</f>
        <v>助成事業の名称：</v>
      </c>
      <c r="B3" s="77"/>
      <c r="C3" s="77"/>
      <c r="D3" s="118"/>
      <c r="E3" s="119"/>
      <c r="F3" s="119"/>
      <c r="G3" s="119"/>
      <c r="H3" s="119"/>
      <c r="I3" s="119"/>
      <c r="J3" s="119"/>
      <c r="K3" s="120"/>
    </row>
    <row r="4" spans="1:13" ht="17.100000000000001" customHeight="1" x14ac:dyDescent="0.15">
      <c r="A4" s="113"/>
      <c r="B4" s="114"/>
      <c r="C4" s="114"/>
      <c r="D4" s="99"/>
      <c r="E4" s="115"/>
      <c r="F4" s="115"/>
      <c r="G4" s="115"/>
      <c r="H4" s="115"/>
      <c r="I4" s="115"/>
      <c r="J4" s="115"/>
      <c r="K4" s="116"/>
    </row>
    <row r="5" spans="1:13" ht="17.100000000000001" customHeight="1" x14ac:dyDescent="0.15">
      <c r="A5" s="113"/>
      <c r="B5" s="114"/>
      <c r="C5" s="114"/>
      <c r="D5" s="99"/>
      <c r="E5" s="115"/>
      <c r="F5" s="115"/>
      <c r="G5" s="115"/>
      <c r="H5" s="115"/>
      <c r="I5" s="115"/>
      <c r="J5" s="115"/>
      <c r="K5" s="116"/>
      <c r="L5" s="42"/>
    </row>
    <row r="6" spans="1:13" ht="17.100000000000001" customHeight="1" x14ac:dyDescent="0.15">
      <c r="A6" s="76" t="str">
        <f>IF($E$1="委託業務従事日誌","再委託等項目：","委託・共同研究項目：")</f>
        <v>委託・共同研究項目：</v>
      </c>
      <c r="B6" s="77"/>
      <c r="C6" s="77"/>
      <c r="D6" s="99" t="s">
        <v>18</v>
      </c>
      <c r="E6" s="115"/>
      <c r="F6" s="115"/>
      <c r="G6" s="115"/>
      <c r="H6" s="115"/>
      <c r="I6" s="115"/>
      <c r="J6" s="115"/>
      <c r="K6" s="116"/>
    </row>
    <row r="7" spans="1:13" ht="17.100000000000001" customHeight="1" x14ac:dyDescent="0.15">
      <c r="A7" s="76" t="str">
        <f>IF($E$1="委託業務従事日誌","委託先等名称：","助成事業者名称：")</f>
        <v>助成事業者名称：</v>
      </c>
      <c r="B7" s="77"/>
      <c r="C7" s="77"/>
      <c r="D7" s="99"/>
      <c r="E7" s="115"/>
      <c r="F7" s="115"/>
      <c r="G7" s="115"/>
      <c r="H7" s="115"/>
      <c r="I7" s="115"/>
      <c r="J7" s="115"/>
      <c r="K7" s="116"/>
      <c r="L7" s="45"/>
    </row>
    <row r="8" spans="1:13" ht="17.100000000000001" customHeight="1" x14ac:dyDescent="0.15">
      <c r="A8" s="78" t="s">
        <v>3</v>
      </c>
      <c r="B8" s="79"/>
      <c r="C8" s="79"/>
      <c r="D8" s="99"/>
      <c r="E8" s="101"/>
      <c r="F8" s="101"/>
      <c r="G8" s="101"/>
      <c r="H8" s="66" t="s">
        <v>21</v>
      </c>
      <c r="I8" s="51" t="str">
        <f>IF($E$1="委託業務従事日誌","業務管理者","主任研究者")&amp;"　所属："</f>
        <v>主任研究者　所属：</v>
      </c>
      <c r="J8" s="99"/>
      <c r="K8" s="100"/>
      <c r="M8" s="42"/>
    </row>
    <row r="9" spans="1:13" ht="17.100000000000001" customHeight="1" thickBot="1" x14ac:dyDescent="0.2">
      <c r="A9" s="64"/>
      <c r="B9" s="65"/>
      <c r="C9" s="4" t="s">
        <v>4</v>
      </c>
      <c r="D9" s="91"/>
      <c r="E9" s="91"/>
      <c r="F9" s="91"/>
      <c r="G9" s="91"/>
      <c r="H9" s="5"/>
      <c r="I9" s="4" t="s">
        <v>7</v>
      </c>
      <c r="J9" s="22"/>
      <c r="K9" s="72"/>
    </row>
    <row r="10" spans="1:13" s="3" customFormat="1" ht="17.100000000000001" customHeight="1" x14ac:dyDescent="0.15">
      <c r="A10" s="109" t="s">
        <v>0</v>
      </c>
      <c r="B10" s="111" t="s">
        <v>1</v>
      </c>
      <c r="C10" s="121" t="s">
        <v>10</v>
      </c>
      <c r="D10" s="122"/>
      <c r="E10" s="122"/>
      <c r="F10" s="123"/>
      <c r="G10" s="89" t="s">
        <v>8</v>
      </c>
      <c r="H10" s="117" t="s">
        <v>9</v>
      </c>
      <c r="I10" s="95" t="s">
        <v>39</v>
      </c>
      <c r="J10" s="95"/>
      <c r="K10" s="96"/>
    </row>
    <row r="11" spans="1:13" s="3" customFormat="1" ht="17.100000000000001" customHeight="1" thickBot="1" x14ac:dyDescent="0.2">
      <c r="A11" s="110"/>
      <c r="B11" s="112"/>
      <c r="C11" s="6" t="s">
        <v>5</v>
      </c>
      <c r="D11" s="7" t="s">
        <v>6</v>
      </c>
      <c r="E11" s="8" t="s">
        <v>5</v>
      </c>
      <c r="F11" s="7" t="s">
        <v>6</v>
      </c>
      <c r="G11" s="90"/>
      <c r="H11" s="90"/>
      <c r="I11" s="97"/>
      <c r="J11" s="97"/>
      <c r="K11" s="98"/>
    </row>
    <row r="12" spans="1:13" ht="17.100000000000001" customHeight="1" thickTop="1" x14ac:dyDescent="0.15">
      <c r="A12" s="46">
        <f>DATEVALUE(TEXT(SUBSTITUTE(SUBSTITUTE(SUBSTITUTE($A$1,"元","１"),"分",""),"度","")&amp;"１日","yyyy/mm/d"))</f>
        <v>45170</v>
      </c>
      <c r="B12" s="47" t="str">
        <f t="shared" ref="B12:B28" si="0">TEXT(A12,"aaa")</f>
        <v>金</v>
      </c>
      <c r="C12" s="37"/>
      <c r="D12" s="38"/>
      <c r="E12" s="48"/>
      <c r="F12" s="40"/>
      <c r="G12" s="49"/>
      <c r="H12" s="9" t="str">
        <f>IF((D12-C12)+(F12-E12)-G12=0,"",(D12-C12)+(F12-E12)-G12)</f>
        <v/>
      </c>
      <c r="I12" s="141"/>
      <c r="J12" s="142"/>
      <c r="K12" s="143"/>
      <c r="L12"/>
    </row>
    <row r="13" spans="1:13" ht="17.100000000000001" customHeight="1" x14ac:dyDescent="0.15">
      <c r="A13" s="10">
        <f t="shared" ref="A13:A37" si="1">A12+1</f>
        <v>45171</v>
      </c>
      <c r="B13" s="11" t="str">
        <f t="shared" si="0"/>
        <v>土</v>
      </c>
      <c r="C13" s="25"/>
      <c r="D13" s="26"/>
      <c r="E13" s="27"/>
      <c r="F13" s="28"/>
      <c r="G13" s="29"/>
      <c r="H13" s="9" t="str">
        <f>IF((D13-C13)+(F13-E13)-G13=0,"",(D13-C13)+(F13-E13)-G13)</f>
        <v/>
      </c>
      <c r="I13" s="147"/>
      <c r="J13" s="148"/>
      <c r="K13" s="149"/>
      <c r="L13"/>
    </row>
    <row r="14" spans="1:13" ht="17.100000000000001" customHeight="1" x14ac:dyDescent="0.15">
      <c r="A14" s="53">
        <f t="shared" si="1"/>
        <v>45172</v>
      </c>
      <c r="B14" s="11" t="str">
        <f t="shared" si="0"/>
        <v>日</v>
      </c>
      <c r="C14" s="23"/>
      <c r="D14" s="24"/>
      <c r="E14" s="27"/>
      <c r="F14" s="28"/>
      <c r="G14" s="29"/>
      <c r="H14" s="9" t="str">
        <f t="shared" ref="H14:H42" si="2">IF((D14-C14)+(F14-E14)-G14=0,"",(D14-C14)+(F14-E14)-G14)</f>
        <v/>
      </c>
      <c r="I14" s="80"/>
      <c r="J14" s="81"/>
      <c r="K14" s="82"/>
      <c r="L14"/>
    </row>
    <row r="15" spans="1:13" ht="17.100000000000001" customHeight="1" x14ac:dyDescent="0.15">
      <c r="A15" s="10">
        <f t="shared" si="1"/>
        <v>45173</v>
      </c>
      <c r="B15" s="11" t="str">
        <f t="shared" si="0"/>
        <v>月</v>
      </c>
      <c r="C15" s="23"/>
      <c r="D15" s="24"/>
      <c r="E15" s="27"/>
      <c r="F15" s="28"/>
      <c r="G15" s="29"/>
      <c r="H15" s="9" t="str">
        <f t="shared" si="2"/>
        <v/>
      </c>
      <c r="I15" s="83"/>
      <c r="J15" s="84"/>
      <c r="K15" s="85"/>
      <c r="L15"/>
    </row>
    <row r="16" spans="1:13" ht="17.100000000000001" customHeight="1" x14ac:dyDescent="0.15">
      <c r="A16" s="10">
        <f t="shared" si="1"/>
        <v>45174</v>
      </c>
      <c r="B16" s="11" t="str">
        <f t="shared" si="0"/>
        <v>火</v>
      </c>
      <c r="C16" s="23"/>
      <c r="D16" s="24"/>
      <c r="E16" s="27"/>
      <c r="F16" s="28"/>
      <c r="G16" s="29"/>
      <c r="H16" s="9" t="str">
        <f t="shared" si="2"/>
        <v/>
      </c>
      <c r="I16" s="83"/>
      <c r="J16" s="84"/>
      <c r="K16" s="85"/>
      <c r="L16"/>
    </row>
    <row r="17" spans="1:12" ht="17.100000000000001" customHeight="1" x14ac:dyDescent="0.15">
      <c r="A17" s="36">
        <f t="shared" si="1"/>
        <v>45175</v>
      </c>
      <c r="B17" s="44" t="str">
        <f t="shared" si="0"/>
        <v>水</v>
      </c>
      <c r="C17" s="37"/>
      <c r="D17" s="38"/>
      <c r="E17" s="39"/>
      <c r="F17" s="40"/>
      <c r="G17" s="41"/>
      <c r="H17" s="9" t="str">
        <f t="shared" si="2"/>
        <v/>
      </c>
      <c r="I17" s="83"/>
      <c r="J17" s="84"/>
      <c r="K17" s="85"/>
      <c r="L17"/>
    </row>
    <row r="18" spans="1:12" ht="17.100000000000001" customHeight="1" x14ac:dyDescent="0.15">
      <c r="A18" s="36">
        <f t="shared" si="1"/>
        <v>45176</v>
      </c>
      <c r="B18" s="44" t="str">
        <f t="shared" si="0"/>
        <v>木</v>
      </c>
      <c r="C18" s="37"/>
      <c r="D18" s="38"/>
      <c r="E18" s="39"/>
      <c r="F18" s="40"/>
      <c r="G18" s="41"/>
      <c r="H18" s="9" t="str">
        <f t="shared" si="2"/>
        <v/>
      </c>
      <c r="I18" s="83"/>
      <c r="J18" s="84"/>
      <c r="K18" s="85"/>
      <c r="L18"/>
    </row>
    <row r="19" spans="1:12" ht="17.100000000000001" customHeight="1" x14ac:dyDescent="0.15">
      <c r="A19" s="10">
        <f t="shared" si="1"/>
        <v>45177</v>
      </c>
      <c r="B19" s="11" t="str">
        <f t="shared" si="0"/>
        <v>金</v>
      </c>
      <c r="C19" s="23"/>
      <c r="D19" s="24"/>
      <c r="E19" s="27"/>
      <c r="F19" s="28"/>
      <c r="G19" s="29"/>
      <c r="H19" s="9" t="str">
        <f t="shared" si="2"/>
        <v/>
      </c>
      <c r="I19" s="83"/>
      <c r="J19" s="84"/>
      <c r="K19" s="85"/>
      <c r="L19"/>
    </row>
    <row r="20" spans="1:12" ht="17.100000000000001" customHeight="1" x14ac:dyDescent="0.15">
      <c r="A20" s="10">
        <f t="shared" si="1"/>
        <v>45178</v>
      </c>
      <c r="B20" s="11" t="str">
        <f t="shared" si="0"/>
        <v>土</v>
      </c>
      <c r="C20" s="23"/>
      <c r="D20" s="24"/>
      <c r="E20" s="27"/>
      <c r="F20" s="28"/>
      <c r="G20" s="29"/>
      <c r="H20" s="9" t="str">
        <f t="shared" si="2"/>
        <v/>
      </c>
      <c r="I20" s="86"/>
      <c r="J20" s="87"/>
      <c r="K20" s="88"/>
      <c r="L20"/>
    </row>
    <row r="21" spans="1:12" ht="17.100000000000001" customHeight="1" x14ac:dyDescent="0.15">
      <c r="A21" s="53">
        <f t="shared" si="1"/>
        <v>45179</v>
      </c>
      <c r="B21" s="11" t="str">
        <f t="shared" si="0"/>
        <v>日</v>
      </c>
      <c r="C21" s="23"/>
      <c r="D21" s="24"/>
      <c r="E21" s="27"/>
      <c r="F21" s="28"/>
      <c r="G21" s="29"/>
      <c r="H21" s="9" t="str">
        <f t="shared" si="2"/>
        <v/>
      </c>
      <c r="I21" s="80"/>
      <c r="J21" s="81"/>
      <c r="K21" s="82"/>
      <c r="L21"/>
    </row>
    <row r="22" spans="1:12" ht="17.100000000000001" customHeight="1" x14ac:dyDescent="0.15">
      <c r="A22" s="10">
        <f t="shared" si="1"/>
        <v>45180</v>
      </c>
      <c r="B22" s="11" t="str">
        <f t="shared" si="0"/>
        <v>月</v>
      </c>
      <c r="C22" s="23"/>
      <c r="D22" s="24"/>
      <c r="E22" s="27"/>
      <c r="F22" s="28"/>
      <c r="G22" s="29"/>
      <c r="H22" s="9" t="str">
        <f t="shared" si="2"/>
        <v/>
      </c>
      <c r="I22" s="83"/>
      <c r="J22" s="84"/>
      <c r="K22" s="85"/>
      <c r="L22"/>
    </row>
    <row r="23" spans="1:12" ht="17.100000000000001" customHeight="1" x14ac:dyDescent="0.15">
      <c r="A23" s="10">
        <f t="shared" si="1"/>
        <v>45181</v>
      </c>
      <c r="B23" s="11" t="str">
        <f t="shared" si="0"/>
        <v>火</v>
      </c>
      <c r="C23" s="23"/>
      <c r="D23" s="24"/>
      <c r="E23" s="27"/>
      <c r="F23" s="28"/>
      <c r="G23" s="29"/>
      <c r="H23" s="9" t="str">
        <f t="shared" si="2"/>
        <v/>
      </c>
      <c r="I23" s="83"/>
      <c r="J23" s="84"/>
      <c r="K23" s="85"/>
      <c r="L23"/>
    </row>
    <row r="24" spans="1:12" ht="17.100000000000001" customHeight="1" x14ac:dyDescent="0.15">
      <c r="A24" s="10">
        <f t="shared" si="1"/>
        <v>45182</v>
      </c>
      <c r="B24" s="11" t="str">
        <f t="shared" si="0"/>
        <v>水</v>
      </c>
      <c r="C24" s="23"/>
      <c r="D24" s="24"/>
      <c r="E24" s="27"/>
      <c r="F24" s="28"/>
      <c r="G24" s="29"/>
      <c r="H24" s="9" t="str">
        <f t="shared" si="2"/>
        <v/>
      </c>
      <c r="I24" s="83"/>
      <c r="J24" s="84"/>
      <c r="K24" s="85"/>
      <c r="L24"/>
    </row>
    <row r="25" spans="1:12" ht="17.100000000000001" customHeight="1" x14ac:dyDescent="0.15">
      <c r="A25" s="10">
        <f t="shared" si="1"/>
        <v>45183</v>
      </c>
      <c r="B25" s="11" t="str">
        <f t="shared" si="0"/>
        <v>木</v>
      </c>
      <c r="C25" s="23"/>
      <c r="D25" s="24"/>
      <c r="E25" s="27"/>
      <c r="F25" s="28"/>
      <c r="G25" s="29"/>
      <c r="H25" s="9" t="str">
        <f t="shared" si="2"/>
        <v/>
      </c>
      <c r="I25" s="83"/>
      <c r="J25" s="84"/>
      <c r="K25" s="85"/>
      <c r="L25"/>
    </row>
    <row r="26" spans="1:12" ht="17.100000000000001" customHeight="1" x14ac:dyDescent="0.15">
      <c r="A26" s="10">
        <f t="shared" si="1"/>
        <v>45184</v>
      </c>
      <c r="B26" s="11" t="str">
        <f t="shared" si="0"/>
        <v>金</v>
      </c>
      <c r="C26" s="23"/>
      <c r="D26" s="24"/>
      <c r="E26" s="27"/>
      <c r="F26" s="28"/>
      <c r="G26" s="29"/>
      <c r="H26" s="9" t="str">
        <f t="shared" si="2"/>
        <v/>
      </c>
      <c r="I26" s="83"/>
      <c r="J26" s="84"/>
      <c r="K26" s="85"/>
      <c r="L26"/>
    </row>
    <row r="27" spans="1:12" ht="17.100000000000001" customHeight="1" x14ac:dyDescent="0.15">
      <c r="A27" s="10">
        <f t="shared" si="1"/>
        <v>45185</v>
      </c>
      <c r="B27" s="11" t="str">
        <f t="shared" si="0"/>
        <v>土</v>
      </c>
      <c r="C27" s="23"/>
      <c r="D27" s="24"/>
      <c r="E27" s="27"/>
      <c r="F27" s="28"/>
      <c r="G27" s="29"/>
      <c r="H27" s="9" t="str">
        <f t="shared" si="2"/>
        <v/>
      </c>
      <c r="I27" s="86"/>
      <c r="J27" s="87"/>
      <c r="K27" s="88"/>
      <c r="L27"/>
    </row>
    <row r="28" spans="1:12" ht="17.100000000000001" customHeight="1" x14ac:dyDescent="0.15">
      <c r="A28" s="10">
        <f t="shared" si="1"/>
        <v>45186</v>
      </c>
      <c r="B28" s="11" t="str">
        <f t="shared" si="0"/>
        <v>日</v>
      </c>
      <c r="C28" s="23"/>
      <c r="D28" s="24"/>
      <c r="E28" s="27"/>
      <c r="F28" s="28"/>
      <c r="G28" s="29"/>
      <c r="H28" s="9" t="str">
        <f t="shared" si="2"/>
        <v/>
      </c>
      <c r="I28" s="80"/>
      <c r="J28" s="81"/>
      <c r="K28" s="82"/>
      <c r="L28"/>
    </row>
    <row r="29" spans="1:12" ht="17.100000000000001" customHeight="1" x14ac:dyDescent="0.15">
      <c r="A29" s="10">
        <f t="shared" si="1"/>
        <v>45187</v>
      </c>
      <c r="B29" s="11" t="s">
        <v>36</v>
      </c>
      <c r="C29" s="23"/>
      <c r="D29" s="24"/>
      <c r="E29" s="27"/>
      <c r="F29" s="28"/>
      <c r="G29" s="29"/>
      <c r="H29" s="9" t="str">
        <f t="shared" si="2"/>
        <v/>
      </c>
      <c r="I29" s="83"/>
      <c r="J29" s="84"/>
      <c r="K29" s="85"/>
      <c r="L29"/>
    </row>
    <row r="30" spans="1:12" ht="17.100000000000001" customHeight="1" x14ac:dyDescent="0.15">
      <c r="A30" s="10">
        <f t="shared" si="1"/>
        <v>45188</v>
      </c>
      <c r="B30" s="11" t="str">
        <f>TEXT(A30,"aaa")</f>
        <v>火</v>
      </c>
      <c r="C30" s="23"/>
      <c r="D30" s="24"/>
      <c r="E30" s="27"/>
      <c r="F30" s="28"/>
      <c r="G30" s="29"/>
      <c r="H30" s="9" t="str">
        <f t="shared" si="2"/>
        <v/>
      </c>
      <c r="I30" s="83"/>
      <c r="J30" s="84"/>
      <c r="K30" s="85"/>
      <c r="L30"/>
    </row>
    <row r="31" spans="1:12" ht="17.100000000000001" customHeight="1" x14ac:dyDescent="0.15">
      <c r="A31" s="10">
        <f t="shared" si="1"/>
        <v>45189</v>
      </c>
      <c r="B31" s="11" t="str">
        <f>TEXT(A31,"aaa")</f>
        <v>水</v>
      </c>
      <c r="C31" s="23"/>
      <c r="D31" s="24"/>
      <c r="E31" s="27"/>
      <c r="F31" s="28"/>
      <c r="G31" s="29"/>
      <c r="H31" s="9" t="str">
        <f t="shared" si="2"/>
        <v/>
      </c>
      <c r="I31" s="83"/>
      <c r="J31" s="84"/>
      <c r="K31" s="85"/>
      <c r="L31"/>
    </row>
    <row r="32" spans="1:12" ht="17.100000000000001" customHeight="1" x14ac:dyDescent="0.15">
      <c r="A32" s="10">
        <f t="shared" si="1"/>
        <v>45190</v>
      </c>
      <c r="B32" s="11" t="str">
        <f>TEXT(A32,"aaa")</f>
        <v>木</v>
      </c>
      <c r="C32" s="23"/>
      <c r="D32" s="24"/>
      <c r="E32" s="27"/>
      <c r="F32" s="28"/>
      <c r="G32" s="29"/>
      <c r="H32" s="9" t="str">
        <f t="shared" si="2"/>
        <v/>
      </c>
      <c r="I32" s="83"/>
      <c r="J32" s="84"/>
      <c r="K32" s="85"/>
      <c r="L32"/>
    </row>
    <row r="33" spans="1:12" ht="17.100000000000001" customHeight="1" x14ac:dyDescent="0.15">
      <c r="A33" s="10">
        <f t="shared" si="1"/>
        <v>45191</v>
      </c>
      <c r="B33" s="11" t="str">
        <f>TEXT(A33,"aaa")</f>
        <v>金</v>
      </c>
      <c r="C33" s="23"/>
      <c r="D33" s="24"/>
      <c r="E33" s="27"/>
      <c r="F33" s="28"/>
      <c r="G33" s="29"/>
      <c r="H33" s="9" t="str">
        <f t="shared" si="2"/>
        <v/>
      </c>
      <c r="I33" s="83"/>
      <c r="J33" s="84"/>
      <c r="K33" s="85"/>
      <c r="L33"/>
    </row>
    <row r="34" spans="1:12" ht="17.100000000000001" customHeight="1" x14ac:dyDescent="0.15">
      <c r="A34" s="10">
        <f t="shared" si="1"/>
        <v>45192</v>
      </c>
      <c r="B34" s="11" t="s">
        <v>36</v>
      </c>
      <c r="C34" s="23"/>
      <c r="D34" s="24"/>
      <c r="E34" s="27"/>
      <c r="F34" s="28"/>
      <c r="G34" s="29"/>
      <c r="H34" s="9" t="str">
        <f t="shared" si="2"/>
        <v/>
      </c>
      <c r="I34" s="86"/>
      <c r="J34" s="87"/>
      <c r="K34" s="88"/>
      <c r="L34"/>
    </row>
    <row r="35" spans="1:12" ht="17.100000000000001" customHeight="1" x14ac:dyDescent="0.15">
      <c r="A35" s="10">
        <f t="shared" si="1"/>
        <v>45193</v>
      </c>
      <c r="B35" s="11" t="str">
        <f t="shared" ref="B35:B41" si="3">TEXT(A35,"aaa")</f>
        <v>日</v>
      </c>
      <c r="C35" s="23"/>
      <c r="D35" s="24"/>
      <c r="E35" s="27"/>
      <c r="F35" s="28"/>
      <c r="G35" s="29"/>
      <c r="H35" s="9" t="str">
        <f t="shared" si="2"/>
        <v/>
      </c>
      <c r="I35" s="80"/>
      <c r="J35" s="81"/>
      <c r="K35" s="82"/>
      <c r="L35"/>
    </row>
    <row r="36" spans="1:12" ht="17.100000000000001" customHeight="1" x14ac:dyDescent="0.15">
      <c r="A36" s="10">
        <f t="shared" si="1"/>
        <v>45194</v>
      </c>
      <c r="B36" s="11" t="str">
        <f t="shared" si="3"/>
        <v>月</v>
      </c>
      <c r="C36" s="23"/>
      <c r="D36" s="24"/>
      <c r="E36" s="27"/>
      <c r="F36" s="28"/>
      <c r="G36" s="29"/>
      <c r="H36" s="9" t="str">
        <f t="shared" si="2"/>
        <v/>
      </c>
      <c r="I36" s="83"/>
      <c r="J36" s="84"/>
      <c r="K36" s="85"/>
      <c r="L36"/>
    </row>
    <row r="37" spans="1:12" ht="17.100000000000001" customHeight="1" x14ac:dyDescent="0.15">
      <c r="A37" s="10">
        <f t="shared" si="1"/>
        <v>45195</v>
      </c>
      <c r="B37" s="11" t="str">
        <f t="shared" si="3"/>
        <v>火</v>
      </c>
      <c r="C37" s="23"/>
      <c r="D37" s="24"/>
      <c r="E37" s="27"/>
      <c r="F37" s="28"/>
      <c r="G37" s="29"/>
      <c r="H37" s="9" t="str">
        <f t="shared" si="2"/>
        <v/>
      </c>
      <c r="I37" s="83"/>
      <c r="J37" s="84"/>
      <c r="K37" s="85"/>
      <c r="L37"/>
    </row>
    <row r="38" spans="1:12" ht="17.100000000000001" customHeight="1" x14ac:dyDescent="0.15">
      <c r="A38" s="10">
        <f>A37+1</f>
        <v>45196</v>
      </c>
      <c r="B38" s="11" t="str">
        <f t="shared" si="3"/>
        <v>水</v>
      </c>
      <c r="C38" s="23"/>
      <c r="D38" s="24"/>
      <c r="E38" s="27"/>
      <c r="F38" s="28"/>
      <c r="G38" s="29"/>
      <c r="H38" s="9" t="str">
        <f t="shared" si="2"/>
        <v/>
      </c>
      <c r="I38" s="83"/>
      <c r="J38" s="84"/>
      <c r="K38" s="85"/>
      <c r="L38"/>
    </row>
    <row r="39" spans="1:12" ht="17.100000000000001" customHeight="1" x14ac:dyDescent="0.15">
      <c r="A39" s="10">
        <f>A38+1</f>
        <v>45197</v>
      </c>
      <c r="B39" s="11" t="str">
        <f t="shared" si="3"/>
        <v>木</v>
      </c>
      <c r="C39" s="23"/>
      <c r="D39" s="24"/>
      <c r="E39" s="27"/>
      <c r="F39" s="28"/>
      <c r="G39" s="29"/>
      <c r="H39" s="9" t="str">
        <f t="shared" si="2"/>
        <v/>
      </c>
      <c r="I39" s="83"/>
      <c r="J39" s="84"/>
      <c r="K39" s="85"/>
      <c r="L39"/>
    </row>
    <row r="40" spans="1:12" ht="17.100000000000001" customHeight="1" x14ac:dyDescent="0.15">
      <c r="A40" s="10">
        <f>IF(DAY(A39+1)&lt;4,"",A39+1)</f>
        <v>45198</v>
      </c>
      <c r="B40" s="11" t="str">
        <f t="shared" si="3"/>
        <v>金</v>
      </c>
      <c r="C40" s="23"/>
      <c r="D40" s="24"/>
      <c r="E40" s="27"/>
      <c r="F40" s="28"/>
      <c r="G40" s="29"/>
      <c r="H40" s="9" t="str">
        <f t="shared" si="2"/>
        <v/>
      </c>
      <c r="I40" s="83"/>
      <c r="J40" s="84"/>
      <c r="K40" s="85"/>
      <c r="L40"/>
    </row>
    <row r="41" spans="1:12" ht="17.100000000000001" customHeight="1" x14ac:dyDescent="0.15">
      <c r="A41" s="10">
        <f>IF(DAY(A39+2)&lt;4,"",A39+2)</f>
        <v>45199</v>
      </c>
      <c r="B41" s="11" t="str">
        <f t="shared" si="3"/>
        <v>土</v>
      </c>
      <c r="C41" s="23"/>
      <c r="D41" s="24"/>
      <c r="E41" s="27"/>
      <c r="F41" s="28"/>
      <c r="G41" s="29"/>
      <c r="H41" s="9" t="str">
        <f t="shared" si="2"/>
        <v/>
      </c>
      <c r="I41" s="86"/>
      <c r="J41" s="87"/>
      <c r="K41" s="88"/>
      <c r="L41"/>
    </row>
    <row r="42" spans="1:12" ht="17.100000000000001" customHeight="1" thickBot="1" x14ac:dyDescent="0.2">
      <c r="A42" s="12" t="str">
        <f>IF(DAY(A39+3)&lt;4,"",A39+3)</f>
        <v/>
      </c>
      <c r="B42" s="43" t="s">
        <v>37</v>
      </c>
      <c r="C42" s="30"/>
      <c r="D42" s="31"/>
      <c r="E42" s="32"/>
      <c r="F42" s="33"/>
      <c r="G42" s="34"/>
      <c r="H42" s="13" t="str">
        <f t="shared" si="2"/>
        <v/>
      </c>
      <c r="I42" s="150"/>
      <c r="J42" s="151"/>
      <c r="K42" s="152"/>
      <c r="L42"/>
    </row>
    <row r="43" spans="1:12" ht="17.100000000000001" customHeight="1" thickTop="1" thickBot="1" x14ac:dyDescent="0.2">
      <c r="A43" s="139" t="s">
        <v>2</v>
      </c>
      <c r="B43" s="130"/>
      <c r="C43" s="140"/>
      <c r="D43" s="140"/>
      <c r="E43" s="140"/>
      <c r="F43" s="140"/>
      <c r="G43" s="140"/>
      <c r="H43" s="14">
        <f>SUM(H12:H42)</f>
        <v>0</v>
      </c>
      <c r="I43" s="130" t="s">
        <v>11</v>
      </c>
      <c r="J43" s="131"/>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6" t="s">
        <v>12</v>
      </c>
      <c r="B45" s="137"/>
      <c r="C45" s="137"/>
      <c r="D45" s="137"/>
      <c r="E45" s="137"/>
      <c r="F45" s="137"/>
      <c r="G45" s="137"/>
      <c r="H45" s="137"/>
      <c r="I45" s="137"/>
      <c r="J45" s="137"/>
      <c r="K45" s="138"/>
    </row>
    <row r="46" spans="1:12" ht="17.100000000000001" customHeight="1" thickTop="1" thickBot="1" x14ac:dyDescent="0.2">
      <c r="A46" s="58"/>
      <c r="B46" s="59"/>
      <c r="C46" s="134"/>
      <c r="D46" s="134"/>
      <c r="E46" s="60"/>
      <c r="F46" s="60"/>
      <c r="G46" s="60"/>
      <c r="H46" s="60"/>
      <c r="I46" s="134"/>
      <c r="J46" s="134"/>
      <c r="K46" s="135"/>
    </row>
    <row r="47" spans="1:12" ht="17.100000000000001" customHeight="1" thickBot="1" x14ac:dyDescent="0.2">
      <c r="A47" s="15"/>
      <c r="B47" s="124" t="s">
        <v>14</v>
      </c>
      <c r="C47" s="125"/>
      <c r="D47" s="126"/>
      <c r="E47" s="127"/>
      <c r="F47" s="16" t="s">
        <v>15</v>
      </c>
      <c r="G47" s="132"/>
      <c r="H47" s="13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8" t="s">
        <v>22</v>
      </c>
      <c r="B49" s="128"/>
      <c r="C49" s="128"/>
      <c r="D49" s="128"/>
      <c r="E49" s="128"/>
      <c r="F49" s="128"/>
      <c r="G49" s="128"/>
      <c r="H49" s="128"/>
      <c r="I49" s="128"/>
      <c r="J49" s="128"/>
      <c r="K49" s="128"/>
    </row>
    <row r="50" spans="1:14" ht="17.25" customHeight="1" x14ac:dyDescent="0.15">
      <c r="A50" s="129"/>
      <c r="B50" s="129"/>
      <c r="C50" s="129"/>
      <c r="D50" s="129"/>
      <c r="E50" s="129"/>
      <c r="F50" s="129"/>
      <c r="G50" s="129"/>
      <c r="H50" s="129"/>
      <c r="I50" s="129"/>
      <c r="J50" s="129"/>
      <c r="K50" s="129"/>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9">
    <mergeCell ref="B47:C47"/>
    <mergeCell ref="D47:E47"/>
    <mergeCell ref="G47:H47"/>
    <mergeCell ref="A49:K50"/>
    <mergeCell ref="I12:K13"/>
    <mergeCell ref="I14:K20"/>
    <mergeCell ref="I21:K27"/>
    <mergeCell ref="I28:K34"/>
    <mergeCell ref="I35:K41"/>
    <mergeCell ref="I42: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6" priority="1" stopIfTrue="1">
      <formula>OR($B12="土",$B12="日",$B12="祝",$B12="振",$I12="休日")</formula>
    </cfRule>
  </conditionalFormatting>
  <dataValidations count="5">
    <dataValidation type="list" imeMode="on" allowBlank="1" sqref="H8" xr:uid="{6E95317D-8186-48FB-AF90-6ADCFBE7557B}">
      <formula1>"通常勤務,管理者,裁量,高プロ,出向,その他"</formula1>
    </dataValidation>
    <dataValidation type="list" allowBlank="1" showInputMessage="1" showErrorMessage="1" sqref="G2 K2" xr:uid="{B95168F7-D035-4A74-81E1-52DC831F644D}">
      <formula1>"あり,なし"</formula1>
    </dataValidation>
    <dataValidation type="list" allowBlank="1" showInputMessage="1" showErrorMessage="1" sqref="E1:G1" xr:uid="{26F071A8-5F54-4C63-92BF-D07C899F214F}">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DC44A977-F2FE-44B5-8789-2D66DDD3D312}">
      <formula1>0</formula1>
    </dataValidation>
    <dataValidation type="time" allowBlank="1" showInputMessage="1" showErrorMessage="1" errorTitle="時刻を入力してください。" error="0:00から23:59までの時刻が入力できます。" sqref="C12:C42 E12:E42 G12:G42" xr:uid="{7030E9D0-AC11-4E92-8E3D-C4877F66264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CF05E-3B55-4134-8E38-D1A41AC942DA}">
  <sheetPr codeName="Sheet7"/>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5" t="s">
        <v>30</v>
      </c>
      <c r="B1" s="106"/>
      <c r="C1" s="106"/>
      <c r="D1" s="106"/>
      <c r="E1" s="107" t="s">
        <v>23</v>
      </c>
      <c r="F1" s="108"/>
      <c r="G1" s="108"/>
      <c r="H1" s="63"/>
      <c r="I1" s="50" t="str">
        <f>IF($E$1="委託業務従事日誌","契約管理番号：","事業番号：")</f>
        <v>事業番号：</v>
      </c>
      <c r="J1" s="20" t="s">
        <v>20</v>
      </c>
      <c r="K1" s="19" t="str">
        <f>IF($E$1="委託業務従事日誌","別紙８","")</f>
        <v/>
      </c>
    </row>
    <row r="2" spans="1:13" ht="17.100000000000001" customHeight="1" x14ac:dyDescent="0.15">
      <c r="A2" s="73" t="s">
        <v>16</v>
      </c>
      <c r="B2" s="74"/>
      <c r="C2" s="74"/>
      <c r="D2" s="74"/>
      <c r="E2" s="74"/>
      <c r="F2" s="74"/>
      <c r="G2" s="21" t="s">
        <v>19</v>
      </c>
      <c r="H2" s="75" t="s">
        <v>17</v>
      </c>
      <c r="I2" s="75"/>
      <c r="J2" s="75"/>
      <c r="K2" s="52" t="s">
        <v>19</v>
      </c>
    </row>
    <row r="3" spans="1:13" ht="17.100000000000001" customHeight="1" x14ac:dyDescent="0.15">
      <c r="A3" s="76" t="str">
        <f>IF($E$1="委託業務従事日誌","件名：","助成事業の名称：")</f>
        <v>助成事業の名称：</v>
      </c>
      <c r="B3" s="77"/>
      <c r="C3" s="77"/>
      <c r="D3" s="118"/>
      <c r="E3" s="119"/>
      <c r="F3" s="119"/>
      <c r="G3" s="119"/>
      <c r="H3" s="119"/>
      <c r="I3" s="119"/>
      <c r="J3" s="119"/>
      <c r="K3" s="120"/>
    </row>
    <row r="4" spans="1:13" ht="17.100000000000001" customHeight="1" x14ac:dyDescent="0.15">
      <c r="A4" s="113"/>
      <c r="B4" s="114"/>
      <c r="C4" s="114"/>
      <c r="D4" s="99"/>
      <c r="E4" s="115"/>
      <c r="F4" s="115"/>
      <c r="G4" s="115"/>
      <c r="H4" s="115"/>
      <c r="I4" s="115"/>
      <c r="J4" s="115"/>
      <c r="K4" s="116"/>
    </row>
    <row r="5" spans="1:13" ht="17.100000000000001" customHeight="1" x14ac:dyDescent="0.15">
      <c r="A5" s="113"/>
      <c r="B5" s="114"/>
      <c r="C5" s="114"/>
      <c r="D5" s="99"/>
      <c r="E5" s="115"/>
      <c r="F5" s="115"/>
      <c r="G5" s="115"/>
      <c r="H5" s="115"/>
      <c r="I5" s="115"/>
      <c r="J5" s="115"/>
      <c r="K5" s="116"/>
      <c r="L5" s="42"/>
    </row>
    <row r="6" spans="1:13" ht="17.100000000000001" customHeight="1" x14ac:dyDescent="0.15">
      <c r="A6" s="76" t="str">
        <f>IF($E$1="委託業務従事日誌","再委託等項目：","委託・共同研究項目：")</f>
        <v>委託・共同研究項目：</v>
      </c>
      <c r="B6" s="77"/>
      <c r="C6" s="77"/>
      <c r="D6" s="99" t="s">
        <v>18</v>
      </c>
      <c r="E6" s="115"/>
      <c r="F6" s="115"/>
      <c r="G6" s="115"/>
      <c r="H6" s="115"/>
      <c r="I6" s="115"/>
      <c r="J6" s="115"/>
      <c r="K6" s="116"/>
    </row>
    <row r="7" spans="1:13" ht="17.100000000000001" customHeight="1" x14ac:dyDescent="0.15">
      <c r="A7" s="76" t="str">
        <f>IF($E$1="委託業務従事日誌","委託先等名称：","助成事業者名称：")</f>
        <v>助成事業者名称：</v>
      </c>
      <c r="B7" s="77"/>
      <c r="C7" s="77"/>
      <c r="D7" s="99"/>
      <c r="E7" s="115"/>
      <c r="F7" s="115"/>
      <c r="G7" s="115"/>
      <c r="H7" s="115"/>
      <c r="I7" s="115"/>
      <c r="J7" s="115"/>
      <c r="K7" s="116"/>
      <c r="L7" s="45"/>
    </row>
    <row r="8" spans="1:13" ht="17.100000000000001" customHeight="1" x14ac:dyDescent="0.15">
      <c r="A8" s="78" t="s">
        <v>3</v>
      </c>
      <c r="B8" s="79"/>
      <c r="C8" s="79"/>
      <c r="D8" s="99"/>
      <c r="E8" s="101"/>
      <c r="F8" s="101"/>
      <c r="G8" s="101"/>
      <c r="H8" s="66" t="s">
        <v>21</v>
      </c>
      <c r="I8" s="51" t="str">
        <f>IF($E$1="委託業務従事日誌","業務管理者","主任研究者")&amp;"　所属："</f>
        <v>主任研究者　所属：</v>
      </c>
      <c r="J8" s="99"/>
      <c r="K8" s="100"/>
      <c r="M8" s="42"/>
    </row>
    <row r="9" spans="1:13" ht="17.100000000000001" customHeight="1" thickBot="1" x14ac:dyDescent="0.2">
      <c r="A9" s="64"/>
      <c r="B9" s="65"/>
      <c r="C9" s="4" t="s">
        <v>4</v>
      </c>
      <c r="D9" s="91"/>
      <c r="E9" s="91"/>
      <c r="F9" s="91"/>
      <c r="G9" s="91"/>
      <c r="H9" s="5"/>
      <c r="I9" s="4" t="s">
        <v>7</v>
      </c>
      <c r="J9" s="22"/>
      <c r="K9" s="72"/>
    </row>
    <row r="10" spans="1:13" s="3" customFormat="1" ht="17.100000000000001" customHeight="1" x14ac:dyDescent="0.15">
      <c r="A10" s="109" t="s">
        <v>0</v>
      </c>
      <c r="B10" s="111" t="s">
        <v>1</v>
      </c>
      <c r="C10" s="121" t="s">
        <v>10</v>
      </c>
      <c r="D10" s="122"/>
      <c r="E10" s="122"/>
      <c r="F10" s="123"/>
      <c r="G10" s="89" t="s">
        <v>8</v>
      </c>
      <c r="H10" s="117" t="s">
        <v>9</v>
      </c>
      <c r="I10" s="95" t="s">
        <v>39</v>
      </c>
      <c r="J10" s="95"/>
      <c r="K10" s="96"/>
    </row>
    <row r="11" spans="1:13" s="3" customFormat="1" ht="17.100000000000001" customHeight="1" thickBot="1" x14ac:dyDescent="0.2">
      <c r="A11" s="110"/>
      <c r="B11" s="112"/>
      <c r="C11" s="6" t="s">
        <v>5</v>
      </c>
      <c r="D11" s="7" t="s">
        <v>6</v>
      </c>
      <c r="E11" s="8" t="s">
        <v>5</v>
      </c>
      <c r="F11" s="7" t="s">
        <v>6</v>
      </c>
      <c r="G11" s="90"/>
      <c r="H11" s="90"/>
      <c r="I11" s="97"/>
      <c r="J11" s="97"/>
      <c r="K11" s="98"/>
    </row>
    <row r="12" spans="1:13" ht="17.100000000000001" customHeight="1" thickTop="1" x14ac:dyDescent="0.15">
      <c r="A12" s="46">
        <f>DATEVALUE(TEXT(SUBSTITUTE(SUBSTITUTE(SUBSTITUTE($A$1,"元","１"),"分",""),"度","")&amp;"１日","yyyy/mm/d"))</f>
        <v>45200</v>
      </c>
      <c r="B12" s="47" t="str">
        <f t="shared" ref="B12:B19" si="0">TEXT(A12,"aaa")</f>
        <v>日</v>
      </c>
      <c r="C12" s="37"/>
      <c r="D12" s="38"/>
      <c r="E12" s="48"/>
      <c r="F12" s="40"/>
      <c r="G12" s="49"/>
      <c r="H12" s="9" t="str">
        <f>IF((D12-C12)+(F12-E12)-G12=0,"",(D12-C12)+(F12-E12)-G12)</f>
        <v/>
      </c>
      <c r="I12" s="141"/>
      <c r="J12" s="142"/>
      <c r="K12" s="143"/>
      <c r="L12"/>
    </row>
    <row r="13" spans="1:13" ht="17.100000000000001" customHeight="1" x14ac:dyDescent="0.15">
      <c r="A13" s="10">
        <f t="shared" ref="A13:A37" si="1">A12+1</f>
        <v>45201</v>
      </c>
      <c r="B13" s="11" t="str">
        <f t="shared" si="0"/>
        <v>月</v>
      </c>
      <c r="C13" s="25"/>
      <c r="D13" s="26"/>
      <c r="E13" s="27"/>
      <c r="F13" s="28"/>
      <c r="G13" s="29"/>
      <c r="H13" s="9" t="str">
        <f>IF((D13-C13)+(F13-E13)-G13=0,"",(D13-C13)+(F13-E13)-G13)</f>
        <v/>
      </c>
      <c r="I13" s="144"/>
      <c r="J13" s="145"/>
      <c r="K13" s="146"/>
      <c r="L13"/>
    </row>
    <row r="14" spans="1:13" ht="17.100000000000001" customHeight="1" x14ac:dyDescent="0.15">
      <c r="A14" s="53">
        <f t="shared" si="1"/>
        <v>45202</v>
      </c>
      <c r="B14" s="11" t="str">
        <f t="shared" si="0"/>
        <v>火</v>
      </c>
      <c r="C14" s="23"/>
      <c r="D14" s="24"/>
      <c r="E14" s="27"/>
      <c r="F14" s="28"/>
      <c r="G14" s="29"/>
      <c r="H14" s="9" t="str">
        <f t="shared" ref="H14:H42" si="2">IF((D14-C14)+(F14-E14)-G14=0,"",(D14-C14)+(F14-E14)-G14)</f>
        <v/>
      </c>
      <c r="I14" s="144"/>
      <c r="J14" s="145"/>
      <c r="K14" s="146"/>
      <c r="L14"/>
    </row>
    <row r="15" spans="1:13" ht="17.100000000000001" customHeight="1" x14ac:dyDescent="0.15">
      <c r="A15" s="10">
        <f t="shared" si="1"/>
        <v>45203</v>
      </c>
      <c r="B15" s="11" t="str">
        <f t="shared" si="0"/>
        <v>水</v>
      </c>
      <c r="C15" s="23"/>
      <c r="D15" s="24"/>
      <c r="E15" s="27"/>
      <c r="F15" s="28"/>
      <c r="G15" s="29"/>
      <c r="H15" s="9" t="str">
        <f t="shared" si="2"/>
        <v/>
      </c>
      <c r="I15" s="144"/>
      <c r="J15" s="145"/>
      <c r="K15" s="146"/>
      <c r="L15"/>
    </row>
    <row r="16" spans="1:13" ht="17.100000000000001" customHeight="1" x14ac:dyDescent="0.15">
      <c r="A16" s="10">
        <f t="shared" si="1"/>
        <v>45204</v>
      </c>
      <c r="B16" s="11" t="str">
        <f t="shared" si="0"/>
        <v>木</v>
      </c>
      <c r="C16" s="23"/>
      <c r="D16" s="24"/>
      <c r="E16" s="27"/>
      <c r="F16" s="28"/>
      <c r="G16" s="29"/>
      <c r="H16" s="9" t="str">
        <f t="shared" si="2"/>
        <v/>
      </c>
      <c r="I16" s="144"/>
      <c r="J16" s="145"/>
      <c r="K16" s="146"/>
      <c r="L16"/>
    </row>
    <row r="17" spans="1:12" ht="17.100000000000001" customHeight="1" x14ac:dyDescent="0.15">
      <c r="A17" s="36">
        <f t="shared" si="1"/>
        <v>45205</v>
      </c>
      <c r="B17" s="44" t="str">
        <f t="shared" si="0"/>
        <v>金</v>
      </c>
      <c r="C17" s="37"/>
      <c r="D17" s="38"/>
      <c r="E17" s="39"/>
      <c r="F17" s="40"/>
      <c r="G17" s="41"/>
      <c r="H17" s="9" t="str">
        <f t="shared" si="2"/>
        <v/>
      </c>
      <c r="I17" s="144"/>
      <c r="J17" s="145"/>
      <c r="K17" s="146"/>
      <c r="L17"/>
    </row>
    <row r="18" spans="1:12" ht="17.100000000000001" customHeight="1" x14ac:dyDescent="0.15">
      <c r="A18" s="36">
        <f t="shared" si="1"/>
        <v>45206</v>
      </c>
      <c r="B18" s="44" t="str">
        <f t="shared" si="0"/>
        <v>土</v>
      </c>
      <c r="C18" s="37"/>
      <c r="D18" s="38"/>
      <c r="E18" s="39"/>
      <c r="F18" s="40"/>
      <c r="G18" s="41"/>
      <c r="H18" s="9" t="str">
        <f t="shared" si="2"/>
        <v/>
      </c>
      <c r="I18" s="147"/>
      <c r="J18" s="148"/>
      <c r="K18" s="149"/>
      <c r="L18"/>
    </row>
    <row r="19" spans="1:12" ht="17.100000000000001" customHeight="1" x14ac:dyDescent="0.15">
      <c r="A19" s="10">
        <f t="shared" si="1"/>
        <v>45207</v>
      </c>
      <c r="B19" s="11" t="str">
        <f t="shared" si="0"/>
        <v>日</v>
      </c>
      <c r="C19" s="23"/>
      <c r="D19" s="24"/>
      <c r="E19" s="27"/>
      <c r="F19" s="28"/>
      <c r="G19" s="29"/>
      <c r="H19" s="9" t="str">
        <f t="shared" si="2"/>
        <v/>
      </c>
      <c r="I19" s="80"/>
      <c r="J19" s="81"/>
      <c r="K19" s="82"/>
      <c r="L19"/>
    </row>
    <row r="20" spans="1:12" ht="17.100000000000001" customHeight="1" x14ac:dyDescent="0.15">
      <c r="A20" s="10">
        <f t="shared" si="1"/>
        <v>45208</v>
      </c>
      <c r="B20" s="11" t="s">
        <v>36</v>
      </c>
      <c r="C20" s="23"/>
      <c r="D20" s="24"/>
      <c r="E20" s="27"/>
      <c r="F20" s="28"/>
      <c r="G20" s="29"/>
      <c r="H20" s="9" t="str">
        <f t="shared" si="2"/>
        <v/>
      </c>
      <c r="I20" s="83"/>
      <c r="J20" s="84"/>
      <c r="K20" s="85"/>
      <c r="L20"/>
    </row>
    <row r="21" spans="1:12" ht="17.100000000000001" customHeight="1" x14ac:dyDescent="0.15">
      <c r="A21" s="53">
        <f t="shared" si="1"/>
        <v>45209</v>
      </c>
      <c r="B21" s="11" t="str">
        <f t="shared" ref="B21:B42" si="3">TEXT(A21,"aaa")</f>
        <v>火</v>
      </c>
      <c r="C21" s="23"/>
      <c r="D21" s="24"/>
      <c r="E21" s="27"/>
      <c r="F21" s="28"/>
      <c r="G21" s="29"/>
      <c r="H21" s="9" t="str">
        <f t="shared" si="2"/>
        <v/>
      </c>
      <c r="I21" s="83"/>
      <c r="J21" s="84"/>
      <c r="K21" s="85"/>
      <c r="L21"/>
    </row>
    <row r="22" spans="1:12" ht="17.100000000000001" customHeight="1" x14ac:dyDescent="0.15">
      <c r="A22" s="10">
        <f t="shared" si="1"/>
        <v>45210</v>
      </c>
      <c r="B22" s="11" t="str">
        <f t="shared" si="3"/>
        <v>水</v>
      </c>
      <c r="C22" s="23"/>
      <c r="D22" s="24"/>
      <c r="E22" s="27"/>
      <c r="F22" s="28"/>
      <c r="G22" s="29"/>
      <c r="H22" s="9" t="str">
        <f t="shared" si="2"/>
        <v/>
      </c>
      <c r="I22" s="83"/>
      <c r="J22" s="84"/>
      <c r="K22" s="85"/>
      <c r="L22"/>
    </row>
    <row r="23" spans="1:12" ht="17.100000000000001" customHeight="1" x14ac:dyDescent="0.15">
      <c r="A23" s="10">
        <f t="shared" si="1"/>
        <v>45211</v>
      </c>
      <c r="B23" s="11" t="str">
        <f t="shared" si="3"/>
        <v>木</v>
      </c>
      <c r="C23" s="23"/>
      <c r="D23" s="24"/>
      <c r="E23" s="27"/>
      <c r="F23" s="28"/>
      <c r="G23" s="29"/>
      <c r="H23" s="9" t="str">
        <f t="shared" si="2"/>
        <v/>
      </c>
      <c r="I23" s="83"/>
      <c r="J23" s="84"/>
      <c r="K23" s="85"/>
      <c r="L23"/>
    </row>
    <row r="24" spans="1:12" ht="17.100000000000001" customHeight="1" x14ac:dyDescent="0.15">
      <c r="A24" s="10">
        <f t="shared" si="1"/>
        <v>45212</v>
      </c>
      <c r="B24" s="11" t="str">
        <f t="shared" si="3"/>
        <v>金</v>
      </c>
      <c r="C24" s="23"/>
      <c r="D24" s="24"/>
      <c r="E24" s="27"/>
      <c r="F24" s="28"/>
      <c r="G24" s="29"/>
      <c r="H24" s="9" t="str">
        <f t="shared" si="2"/>
        <v/>
      </c>
      <c r="I24" s="83"/>
      <c r="J24" s="84"/>
      <c r="K24" s="85"/>
      <c r="L24"/>
    </row>
    <row r="25" spans="1:12" ht="17.100000000000001" customHeight="1" x14ac:dyDescent="0.15">
      <c r="A25" s="10">
        <f t="shared" si="1"/>
        <v>45213</v>
      </c>
      <c r="B25" s="11" t="str">
        <f t="shared" si="3"/>
        <v>土</v>
      </c>
      <c r="C25" s="23"/>
      <c r="D25" s="24"/>
      <c r="E25" s="27"/>
      <c r="F25" s="28"/>
      <c r="G25" s="29"/>
      <c r="H25" s="9" t="str">
        <f t="shared" si="2"/>
        <v/>
      </c>
      <c r="I25" s="86"/>
      <c r="J25" s="87"/>
      <c r="K25" s="88"/>
      <c r="L25"/>
    </row>
    <row r="26" spans="1:12" ht="17.100000000000001" customHeight="1" x14ac:dyDescent="0.15">
      <c r="A26" s="10">
        <f t="shared" si="1"/>
        <v>45214</v>
      </c>
      <c r="B26" s="11" t="str">
        <f t="shared" si="3"/>
        <v>日</v>
      </c>
      <c r="C26" s="23"/>
      <c r="D26" s="24"/>
      <c r="E26" s="27"/>
      <c r="F26" s="28"/>
      <c r="G26" s="29"/>
      <c r="H26" s="9" t="str">
        <f t="shared" si="2"/>
        <v/>
      </c>
      <c r="I26" s="80"/>
      <c r="J26" s="81"/>
      <c r="K26" s="82"/>
      <c r="L26"/>
    </row>
    <row r="27" spans="1:12" ht="17.100000000000001" customHeight="1" x14ac:dyDescent="0.15">
      <c r="A27" s="10">
        <f t="shared" si="1"/>
        <v>45215</v>
      </c>
      <c r="B27" s="11" t="str">
        <f t="shared" si="3"/>
        <v>月</v>
      </c>
      <c r="C27" s="23"/>
      <c r="D27" s="24"/>
      <c r="E27" s="27"/>
      <c r="F27" s="28"/>
      <c r="G27" s="29"/>
      <c r="H27" s="9" t="str">
        <f t="shared" si="2"/>
        <v/>
      </c>
      <c r="I27" s="83"/>
      <c r="J27" s="84"/>
      <c r="K27" s="85"/>
      <c r="L27"/>
    </row>
    <row r="28" spans="1:12" ht="17.100000000000001" customHeight="1" x14ac:dyDescent="0.15">
      <c r="A28" s="10">
        <f t="shared" si="1"/>
        <v>45216</v>
      </c>
      <c r="B28" s="11" t="str">
        <f t="shared" si="3"/>
        <v>火</v>
      </c>
      <c r="C28" s="23"/>
      <c r="D28" s="24"/>
      <c r="E28" s="27"/>
      <c r="F28" s="28"/>
      <c r="G28" s="29"/>
      <c r="H28" s="9" t="str">
        <f t="shared" si="2"/>
        <v/>
      </c>
      <c r="I28" s="83"/>
      <c r="J28" s="84"/>
      <c r="K28" s="85"/>
      <c r="L28"/>
    </row>
    <row r="29" spans="1:12" ht="17.100000000000001" customHeight="1" x14ac:dyDescent="0.15">
      <c r="A29" s="10">
        <f t="shared" si="1"/>
        <v>45217</v>
      </c>
      <c r="B29" s="11" t="str">
        <f t="shared" si="3"/>
        <v>水</v>
      </c>
      <c r="C29" s="23"/>
      <c r="D29" s="24"/>
      <c r="E29" s="27"/>
      <c r="F29" s="28"/>
      <c r="G29" s="29"/>
      <c r="H29" s="9" t="str">
        <f t="shared" si="2"/>
        <v/>
      </c>
      <c r="I29" s="83"/>
      <c r="J29" s="84"/>
      <c r="K29" s="85"/>
      <c r="L29"/>
    </row>
    <row r="30" spans="1:12" ht="17.100000000000001" customHeight="1" x14ac:dyDescent="0.15">
      <c r="A30" s="10">
        <f t="shared" si="1"/>
        <v>45218</v>
      </c>
      <c r="B30" s="11" t="str">
        <f t="shared" si="3"/>
        <v>木</v>
      </c>
      <c r="C30" s="23"/>
      <c r="D30" s="24"/>
      <c r="E30" s="27"/>
      <c r="F30" s="28"/>
      <c r="G30" s="29"/>
      <c r="H30" s="9" t="str">
        <f t="shared" si="2"/>
        <v/>
      </c>
      <c r="I30" s="83"/>
      <c r="J30" s="84"/>
      <c r="K30" s="85"/>
      <c r="L30"/>
    </row>
    <row r="31" spans="1:12" ht="17.100000000000001" customHeight="1" x14ac:dyDescent="0.15">
      <c r="A31" s="10">
        <f t="shared" si="1"/>
        <v>45219</v>
      </c>
      <c r="B31" s="11" t="str">
        <f t="shared" si="3"/>
        <v>金</v>
      </c>
      <c r="C31" s="23"/>
      <c r="D31" s="24"/>
      <c r="E31" s="27"/>
      <c r="F31" s="28"/>
      <c r="G31" s="29"/>
      <c r="H31" s="9" t="str">
        <f t="shared" si="2"/>
        <v/>
      </c>
      <c r="I31" s="83"/>
      <c r="J31" s="84"/>
      <c r="K31" s="85"/>
      <c r="L31"/>
    </row>
    <row r="32" spans="1:12" ht="17.100000000000001" customHeight="1" x14ac:dyDescent="0.15">
      <c r="A32" s="10">
        <f t="shared" si="1"/>
        <v>45220</v>
      </c>
      <c r="B32" s="11" t="str">
        <f t="shared" si="3"/>
        <v>土</v>
      </c>
      <c r="C32" s="23"/>
      <c r="D32" s="24"/>
      <c r="E32" s="27"/>
      <c r="F32" s="28"/>
      <c r="G32" s="29"/>
      <c r="H32" s="9" t="str">
        <f t="shared" si="2"/>
        <v/>
      </c>
      <c r="I32" s="86"/>
      <c r="J32" s="87"/>
      <c r="K32" s="88"/>
      <c r="L32"/>
    </row>
    <row r="33" spans="1:12" ht="17.100000000000001" customHeight="1" x14ac:dyDescent="0.15">
      <c r="A33" s="10">
        <f t="shared" si="1"/>
        <v>45221</v>
      </c>
      <c r="B33" s="11" t="str">
        <f t="shared" si="3"/>
        <v>日</v>
      </c>
      <c r="C33" s="23"/>
      <c r="D33" s="24"/>
      <c r="E33" s="27"/>
      <c r="F33" s="28"/>
      <c r="G33" s="29"/>
      <c r="H33" s="9" t="str">
        <f t="shared" si="2"/>
        <v/>
      </c>
      <c r="I33" s="80"/>
      <c r="J33" s="81"/>
      <c r="K33" s="82"/>
      <c r="L33"/>
    </row>
    <row r="34" spans="1:12" ht="17.100000000000001" customHeight="1" x14ac:dyDescent="0.15">
      <c r="A34" s="10">
        <f t="shared" si="1"/>
        <v>45222</v>
      </c>
      <c r="B34" s="11" t="str">
        <f t="shared" si="3"/>
        <v>月</v>
      </c>
      <c r="C34" s="23"/>
      <c r="D34" s="24"/>
      <c r="E34" s="27"/>
      <c r="F34" s="28"/>
      <c r="G34" s="29"/>
      <c r="H34" s="9" t="str">
        <f t="shared" si="2"/>
        <v/>
      </c>
      <c r="I34" s="83"/>
      <c r="J34" s="84"/>
      <c r="K34" s="85"/>
      <c r="L34"/>
    </row>
    <row r="35" spans="1:12" ht="17.100000000000001" customHeight="1" x14ac:dyDescent="0.15">
      <c r="A35" s="10">
        <f t="shared" si="1"/>
        <v>45223</v>
      </c>
      <c r="B35" s="11" t="str">
        <f t="shared" si="3"/>
        <v>火</v>
      </c>
      <c r="C35" s="23"/>
      <c r="D35" s="24"/>
      <c r="E35" s="27"/>
      <c r="F35" s="28"/>
      <c r="G35" s="29"/>
      <c r="H35" s="9" t="str">
        <f t="shared" si="2"/>
        <v/>
      </c>
      <c r="I35" s="83"/>
      <c r="J35" s="84"/>
      <c r="K35" s="85"/>
      <c r="L35"/>
    </row>
    <row r="36" spans="1:12" ht="17.100000000000001" customHeight="1" x14ac:dyDescent="0.15">
      <c r="A36" s="10">
        <f t="shared" si="1"/>
        <v>45224</v>
      </c>
      <c r="B36" s="11" t="str">
        <f t="shared" si="3"/>
        <v>水</v>
      </c>
      <c r="C36" s="23"/>
      <c r="D36" s="24"/>
      <c r="E36" s="27"/>
      <c r="F36" s="28"/>
      <c r="G36" s="29"/>
      <c r="H36" s="9" t="str">
        <f t="shared" si="2"/>
        <v/>
      </c>
      <c r="I36" s="83"/>
      <c r="J36" s="84"/>
      <c r="K36" s="85"/>
      <c r="L36"/>
    </row>
    <row r="37" spans="1:12" ht="17.100000000000001" customHeight="1" x14ac:dyDescent="0.15">
      <c r="A37" s="10">
        <f t="shared" si="1"/>
        <v>45225</v>
      </c>
      <c r="B37" s="11" t="str">
        <f t="shared" si="3"/>
        <v>木</v>
      </c>
      <c r="C37" s="23"/>
      <c r="D37" s="24"/>
      <c r="E37" s="27"/>
      <c r="F37" s="28"/>
      <c r="G37" s="29"/>
      <c r="H37" s="9" t="str">
        <f t="shared" si="2"/>
        <v/>
      </c>
      <c r="I37" s="83"/>
      <c r="J37" s="84"/>
      <c r="K37" s="85"/>
      <c r="L37"/>
    </row>
    <row r="38" spans="1:12" ht="17.100000000000001" customHeight="1" x14ac:dyDescent="0.15">
      <c r="A38" s="10">
        <f>A37+1</f>
        <v>45226</v>
      </c>
      <c r="B38" s="11" t="str">
        <f t="shared" si="3"/>
        <v>金</v>
      </c>
      <c r="C38" s="23"/>
      <c r="D38" s="24"/>
      <c r="E38" s="27"/>
      <c r="F38" s="28"/>
      <c r="G38" s="29"/>
      <c r="H38" s="9" t="str">
        <f t="shared" si="2"/>
        <v/>
      </c>
      <c r="I38" s="83"/>
      <c r="J38" s="84"/>
      <c r="K38" s="85"/>
      <c r="L38"/>
    </row>
    <row r="39" spans="1:12" ht="17.100000000000001" customHeight="1" x14ac:dyDescent="0.15">
      <c r="A39" s="10">
        <f>A38+1</f>
        <v>45227</v>
      </c>
      <c r="B39" s="11" t="str">
        <f t="shared" si="3"/>
        <v>土</v>
      </c>
      <c r="C39" s="23"/>
      <c r="D39" s="24"/>
      <c r="E39" s="27"/>
      <c r="F39" s="28"/>
      <c r="G39" s="29"/>
      <c r="H39" s="9" t="str">
        <f t="shared" si="2"/>
        <v/>
      </c>
      <c r="I39" s="86"/>
      <c r="J39" s="87"/>
      <c r="K39" s="88"/>
      <c r="L39"/>
    </row>
    <row r="40" spans="1:12" ht="17.100000000000001" customHeight="1" x14ac:dyDescent="0.15">
      <c r="A40" s="10">
        <f>IF(DAY(A39+1)&lt;4,"",A39+1)</f>
        <v>45228</v>
      </c>
      <c r="B40" s="11" t="str">
        <f t="shared" si="3"/>
        <v>日</v>
      </c>
      <c r="C40" s="23"/>
      <c r="D40" s="24"/>
      <c r="E40" s="27"/>
      <c r="F40" s="28"/>
      <c r="G40" s="29"/>
      <c r="H40" s="9" t="str">
        <f t="shared" si="2"/>
        <v/>
      </c>
      <c r="I40" s="80"/>
      <c r="J40" s="81"/>
      <c r="K40" s="82"/>
      <c r="L40"/>
    </row>
    <row r="41" spans="1:12" ht="17.100000000000001" customHeight="1" x14ac:dyDescent="0.15">
      <c r="A41" s="10">
        <f>IF(DAY(A39+2)&lt;4,"",A39+2)</f>
        <v>45229</v>
      </c>
      <c r="B41" s="11" t="str">
        <f t="shared" si="3"/>
        <v>月</v>
      </c>
      <c r="C41" s="23"/>
      <c r="D41" s="24"/>
      <c r="E41" s="27"/>
      <c r="F41" s="28"/>
      <c r="G41" s="29"/>
      <c r="H41" s="9" t="str">
        <f t="shared" si="2"/>
        <v/>
      </c>
      <c r="I41" s="83"/>
      <c r="J41" s="84"/>
      <c r="K41" s="85"/>
      <c r="L41"/>
    </row>
    <row r="42" spans="1:12" ht="17.100000000000001" customHeight="1" thickBot="1" x14ac:dyDescent="0.2">
      <c r="A42" s="12">
        <f>IF(DAY(A39+3)&lt;4,"",A39+3)</f>
        <v>45230</v>
      </c>
      <c r="B42" s="43" t="str">
        <f t="shared" si="3"/>
        <v>火</v>
      </c>
      <c r="C42" s="30"/>
      <c r="D42" s="31"/>
      <c r="E42" s="32"/>
      <c r="F42" s="33"/>
      <c r="G42" s="34"/>
      <c r="H42" s="13" t="str">
        <f t="shared" si="2"/>
        <v/>
      </c>
      <c r="I42" s="102"/>
      <c r="J42" s="103"/>
      <c r="K42" s="104"/>
      <c r="L42"/>
    </row>
    <row r="43" spans="1:12" ht="17.100000000000001" customHeight="1" thickTop="1" thickBot="1" x14ac:dyDescent="0.2">
      <c r="A43" s="139" t="s">
        <v>2</v>
      </c>
      <c r="B43" s="130"/>
      <c r="C43" s="140"/>
      <c r="D43" s="140"/>
      <c r="E43" s="140"/>
      <c r="F43" s="140"/>
      <c r="G43" s="140"/>
      <c r="H43" s="14">
        <f>SUM(H12:H42)</f>
        <v>0</v>
      </c>
      <c r="I43" s="130" t="s">
        <v>11</v>
      </c>
      <c r="J43" s="131"/>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6" t="s">
        <v>12</v>
      </c>
      <c r="B45" s="137"/>
      <c r="C45" s="137"/>
      <c r="D45" s="137"/>
      <c r="E45" s="137"/>
      <c r="F45" s="137"/>
      <c r="G45" s="137"/>
      <c r="H45" s="137"/>
      <c r="I45" s="137"/>
      <c r="J45" s="137"/>
      <c r="K45" s="138"/>
    </row>
    <row r="46" spans="1:12" ht="17.100000000000001" customHeight="1" thickTop="1" thickBot="1" x14ac:dyDescent="0.2">
      <c r="A46" s="58"/>
      <c r="B46" s="59"/>
      <c r="C46" s="134"/>
      <c r="D46" s="134"/>
      <c r="E46" s="60"/>
      <c r="F46" s="60"/>
      <c r="G46" s="60"/>
      <c r="H46" s="60"/>
      <c r="I46" s="134"/>
      <c r="J46" s="134"/>
      <c r="K46" s="135"/>
    </row>
    <row r="47" spans="1:12" ht="17.100000000000001" customHeight="1" thickBot="1" x14ac:dyDescent="0.2">
      <c r="A47" s="15"/>
      <c r="B47" s="124" t="s">
        <v>14</v>
      </c>
      <c r="C47" s="125"/>
      <c r="D47" s="126"/>
      <c r="E47" s="127"/>
      <c r="F47" s="16" t="s">
        <v>15</v>
      </c>
      <c r="G47" s="132"/>
      <c r="H47" s="13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8" t="s">
        <v>22</v>
      </c>
      <c r="B49" s="128"/>
      <c r="C49" s="128"/>
      <c r="D49" s="128"/>
      <c r="E49" s="128"/>
      <c r="F49" s="128"/>
      <c r="G49" s="128"/>
      <c r="H49" s="128"/>
      <c r="I49" s="128"/>
      <c r="J49" s="128"/>
      <c r="K49" s="128"/>
    </row>
    <row r="50" spans="1:14" ht="17.25" customHeight="1" x14ac:dyDescent="0.15">
      <c r="A50" s="129"/>
      <c r="B50" s="129"/>
      <c r="C50" s="129"/>
      <c r="D50" s="129"/>
      <c r="E50" s="129"/>
      <c r="F50" s="129"/>
      <c r="G50" s="129"/>
      <c r="H50" s="129"/>
      <c r="I50" s="129"/>
      <c r="J50" s="129"/>
      <c r="K50" s="129"/>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B47:C47"/>
    <mergeCell ref="D47:E47"/>
    <mergeCell ref="G47:H47"/>
    <mergeCell ref="A49:K50"/>
    <mergeCell ref="I12:K18"/>
    <mergeCell ref="I19:K25"/>
    <mergeCell ref="I26:K32"/>
    <mergeCell ref="I33:K39"/>
    <mergeCell ref="I40: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5" priority="1" stopIfTrue="1">
      <formula>OR($B12="土",$B12="日",$B12="祝",$B12="振",$I12="休日")</formula>
    </cfRule>
  </conditionalFormatting>
  <dataValidations count="5">
    <dataValidation type="list" imeMode="on" allowBlank="1" sqref="H8" xr:uid="{281E6010-7D1B-4DE7-A5FA-5978A899EE16}">
      <formula1>"通常勤務,管理者,裁量,高プロ,出向,その他"</formula1>
    </dataValidation>
    <dataValidation type="list" allowBlank="1" showInputMessage="1" showErrorMessage="1" sqref="G2 K2" xr:uid="{5E0A7742-B3BE-4D7A-ACD2-DA54B79CC241}">
      <formula1>"あり,なし"</formula1>
    </dataValidation>
    <dataValidation type="list" allowBlank="1" showInputMessage="1" showErrorMessage="1" sqref="E1:G1" xr:uid="{9557D1B4-A3BB-4064-ABDD-F33025B9567E}">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AB808052-3910-48ED-B2B6-B87D7065E0C8}">
      <formula1>0</formula1>
    </dataValidation>
    <dataValidation type="time" allowBlank="1" showInputMessage="1" showErrorMessage="1" errorTitle="時刻を入力してください。" error="0:00から23:59までの時刻が入力できます。" sqref="C12:C42 E12:E42 G12:G42" xr:uid="{9759BE50-15EA-444D-80DB-20E724B4568B}">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134C9-9D3D-4AB0-AAAD-A1353180EB6F}">
  <sheetPr codeName="Sheet8"/>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5" t="s">
        <v>31</v>
      </c>
      <c r="B1" s="106"/>
      <c r="C1" s="106"/>
      <c r="D1" s="106"/>
      <c r="E1" s="107" t="s">
        <v>23</v>
      </c>
      <c r="F1" s="108"/>
      <c r="G1" s="108"/>
      <c r="H1" s="63"/>
      <c r="I1" s="50" t="str">
        <f>IF($E$1="委託業務従事日誌","契約管理番号：","事業番号：")</f>
        <v>事業番号：</v>
      </c>
      <c r="J1" s="20" t="s">
        <v>20</v>
      </c>
      <c r="K1" s="19" t="str">
        <f>IF($E$1="委託業務従事日誌","別紙８","")</f>
        <v/>
      </c>
    </row>
    <row r="2" spans="1:13" ht="17.100000000000001" customHeight="1" x14ac:dyDescent="0.15">
      <c r="A2" s="73" t="s">
        <v>16</v>
      </c>
      <c r="B2" s="74"/>
      <c r="C2" s="74"/>
      <c r="D2" s="74"/>
      <c r="E2" s="74"/>
      <c r="F2" s="74"/>
      <c r="G2" s="21" t="s">
        <v>19</v>
      </c>
      <c r="H2" s="75" t="s">
        <v>17</v>
      </c>
      <c r="I2" s="75"/>
      <c r="J2" s="75"/>
      <c r="K2" s="52" t="s">
        <v>19</v>
      </c>
    </row>
    <row r="3" spans="1:13" ht="17.100000000000001" customHeight="1" x14ac:dyDescent="0.15">
      <c r="A3" s="76" t="str">
        <f>IF($E$1="委託業務従事日誌","件名：","助成事業の名称：")</f>
        <v>助成事業の名称：</v>
      </c>
      <c r="B3" s="77"/>
      <c r="C3" s="77"/>
      <c r="D3" s="118"/>
      <c r="E3" s="119"/>
      <c r="F3" s="119"/>
      <c r="G3" s="119"/>
      <c r="H3" s="119"/>
      <c r="I3" s="119"/>
      <c r="J3" s="119"/>
      <c r="K3" s="120"/>
    </row>
    <row r="4" spans="1:13" ht="17.100000000000001" customHeight="1" x14ac:dyDescent="0.15">
      <c r="A4" s="113"/>
      <c r="B4" s="114"/>
      <c r="C4" s="114"/>
      <c r="D4" s="99"/>
      <c r="E4" s="115"/>
      <c r="F4" s="115"/>
      <c r="G4" s="115"/>
      <c r="H4" s="115"/>
      <c r="I4" s="115"/>
      <c r="J4" s="115"/>
      <c r="K4" s="116"/>
    </row>
    <row r="5" spans="1:13" ht="17.100000000000001" customHeight="1" x14ac:dyDescent="0.15">
      <c r="A5" s="113"/>
      <c r="B5" s="114"/>
      <c r="C5" s="114"/>
      <c r="D5" s="99"/>
      <c r="E5" s="115"/>
      <c r="F5" s="115"/>
      <c r="G5" s="115"/>
      <c r="H5" s="115"/>
      <c r="I5" s="115"/>
      <c r="J5" s="115"/>
      <c r="K5" s="116"/>
      <c r="L5" s="42"/>
    </row>
    <row r="6" spans="1:13" ht="17.100000000000001" customHeight="1" x14ac:dyDescent="0.15">
      <c r="A6" s="76" t="str">
        <f>IF($E$1="委託業務従事日誌","再委託等項目：","委託・共同研究項目：")</f>
        <v>委託・共同研究項目：</v>
      </c>
      <c r="B6" s="77"/>
      <c r="C6" s="77"/>
      <c r="D6" s="99" t="s">
        <v>18</v>
      </c>
      <c r="E6" s="115"/>
      <c r="F6" s="115"/>
      <c r="G6" s="115"/>
      <c r="H6" s="115"/>
      <c r="I6" s="115"/>
      <c r="J6" s="115"/>
      <c r="K6" s="116"/>
    </row>
    <row r="7" spans="1:13" ht="17.100000000000001" customHeight="1" x14ac:dyDescent="0.15">
      <c r="A7" s="76" t="str">
        <f>IF($E$1="委託業務従事日誌","委託先等名称：","助成事業者名称：")</f>
        <v>助成事業者名称：</v>
      </c>
      <c r="B7" s="77"/>
      <c r="C7" s="77"/>
      <c r="D7" s="99"/>
      <c r="E7" s="115"/>
      <c r="F7" s="115"/>
      <c r="G7" s="115"/>
      <c r="H7" s="115"/>
      <c r="I7" s="115"/>
      <c r="J7" s="115"/>
      <c r="K7" s="116"/>
      <c r="L7" s="45"/>
    </row>
    <row r="8" spans="1:13" ht="17.100000000000001" customHeight="1" x14ac:dyDescent="0.15">
      <c r="A8" s="78" t="s">
        <v>3</v>
      </c>
      <c r="B8" s="79"/>
      <c r="C8" s="79"/>
      <c r="D8" s="99"/>
      <c r="E8" s="101"/>
      <c r="F8" s="101"/>
      <c r="G8" s="101"/>
      <c r="H8" s="66" t="s">
        <v>21</v>
      </c>
      <c r="I8" s="51" t="str">
        <f>IF($E$1="委託業務従事日誌","業務管理者","主任研究者")&amp;"　所属："</f>
        <v>主任研究者　所属：</v>
      </c>
      <c r="J8" s="99"/>
      <c r="K8" s="100"/>
      <c r="M8" s="42"/>
    </row>
    <row r="9" spans="1:13" ht="17.100000000000001" customHeight="1" thickBot="1" x14ac:dyDescent="0.2">
      <c r="A9" s="64"/>
      <c r="B9" s="65"/>
      <c r="C9" s="4" t="s">
        <v>4</v>
      </c>
      <c r="D9" s="91"/>
      <c r="E9" s="91"/>
      <c r="F9" s="91"/>
      <c r="G9" s="91"/>
      <c r="H9" s="5"/>
      <c r="I9" s="4" t="s">
        <v>7</v>
      </c>
      <c r="J9" s="22"/>
      <c r="K9" s="72"/>
    </row>
    <row r="10" spans="1:13" s="3" customFormat="1" ht="17.100000000000001" customHeight="1" x14ac:dyDescent="0.15">
      <c r="A10" s="109" t="s">
        <v>0</v>
      </c>
      <c r="B10" s="111" t="s">
        <v>1</v>
      </c>
      <c r="C10" s="121" t="s">
        <v>10</v>
      </c>
      <c r="D10" s="122"/>
      <c r="E10" s="122"/>
      <c r="F10" s="123"/>
      <c r="G10" s="89" t="s">
        <v>8</v>
      </c>
      <c r="H10" s="117" t="s">
        <v>9</v>
      </c>
      <c r="I10" s="95" t="s">
        <v>39</v>
      </c>
      <c r="J10" s="95"/>
      <c r="K10" s="96"/>
    </row>
    <row r="11" spans="1:13" s="3" customFormat="1" ht="17.100000000000001" customHeight="1" thickBot="1" x14ac:dyDescent="0.2">
      <c r="A11" s="110"/>
      <c r="B11" s="112"/>
      <c r="C11" s="6" t="s">
        <v>5</v>
      </c>
      <c r="D11" s="7" t="s">
        <v>6</v>
      </c>
      <c r="E11" s="8" t="s">
        <v>5</v>
      </c>
      <c r="F11" s="7" t="s">
        <v>6</v>
      </c>
      <c r="G11" s="90"/>
      <c r="H11" s="90"/>
      <c r="I11" s="97"/>
      <c r="J11" s="97"/>
      <c r="K11" s="98"/>
    </row>
    <row r="12" spans="1:13" ht="17.100000000000001" customHeight="1" thickTop="1" x14ac:dyDescent="0.15">
      <c r="A12" s="46">
        <f>DATEVALUE(TEXT(SUBSTITUTE(SUBSTITUTE(SUBSTITUTE($A$1,"元","１"),"分",""),"度","")&amp;"１日","yyyy/mm/d"))</f>
        <v>45231</v>
      </c>
      <c r="B12" s="47" t="str">
        <f>TEXT(A12,"aaa")</f>
        <v>水</v>
      </c>
      <c r="C12" s="37"/>
      <c r="D12" s="38"/>
      <c r="E12" s="48"/>
      <c r="F12" s="40"/>
      <c r="G12" s="49"/>
      <c r="H12" s="9" t="str">
        <f>IF((D12-C12)+(F12-E12)-G12=0,"",(D12-C12)+(F12-E12)-G12)</f>
        <v/>
      </c>
      <c r="I12" s="141"/>
      <c r="J12" s="142"/>
      <c r="K12" s="143"/>
      <c r="L12"/>
    </row>
    <row r="13" spans="1:13" ht="17.100000000000001" customHeight="1" x14ac:dyDescent="0.15">
      <c r="A13" s="10">
        <f t="shared" ref="A13:A37" si="0">A12+1</f>
        <v>45232</v>
      </c>
      <c r="B13" s="11" t="str">
        <f>TEXT(A13,"aaa")</f>
        <v>木</v>
      </c>
      <c r="C13" s="25"/>
      <c r="D13" s="26"/>
      <c r="E13" s="27"/>
      <c r="F13" s="28"/>
      <c r="G13" s="29"/>
      <c r="H13" s="9" t="str">
        <f>IF((D13-C13)+(F13-E13)-G13=0,"",(D13-C13)+(F13-E13)-G13)</f>
        <v/>
      </c>
      <c r="I13" s="144"/>
      <c r="J13" s="145"/>
      <c r="K13" s="146"/>
      <c r="L13"/>
    </row>
    <row r="14" spans="1:13" ht="17.100000000000001" customHeight="1" x14ac:dyDescent="0.15">
      <c r="A14" s="53">
        <f t="shared" si="0"/>
        <v>45233</v>
      </c>
      <c r="B14" s="11" t="s">
        <v>36</v>
      </c>
      <c r="C14" s="23"/>
      <c r="D14" s="24"/>
      <c r="E14" s="27"/>
      <c r="F14" s="28"/>
      <c r="G14" s="29"/>
      <c r="H14" s="9" t="str">
        <f t="shared" ref="H14:H42" si="1">IF((D14-C14)+(F14-E14)-G14=0,"",(D14-C14)+(F14-E14)-G14)</f>
        <v/>
      </c>
      <c r="I14" s="144"/>
      <c r="J14" s="145"/>
      <c r="K14" s="146"/>
      <c r="L14"/>
    </row>
    <row r="15" spans="1:13" ht="17.100000000000001" customHeight="1" x14ac:dyDescent="0.15">
      <c r="A15" s="10">
        <f t="shared" si="0"/>
        <v>45234</v>
      </c>
      <c r="B15" s="11" t="str">
        <f t="shared" ref="B15:B33" si="2">TEXT(A15,"aaa")</f>
        <v>土</v>
      </c>
      <c r="C15" s="23"/>
      <c r="D15" s="24"/>
      <c r="E15" s="27"/>
      <c r="F15" s="28"/>
      <c r="G15" s="29"/>
      <c r="H15" s="9" t="str">
        <f t="shared" si="1"/>
        <v/>
      </c>
      <c r="I15" s="147"/>
      <c r="J15" s="148"/>
      <c r="K15" s="149"/>
      <c r="L15"/>
    </row>
    <row r="16" spans="1:13" ht="17.100000000000001" customHeight="1" x14ac:dyDescent="0.15">
      <c r="A16" s="10">
        <f t="shared" si="0"/>
        <v>45235</v>
      </c>
      <c r="B16" s="11" t="str">
        <f t="shared" si="2"/>
        <v>日</v>
      </c>
      <c r="C16" s="23"/>
      <c r="D16" s="24"/>
      <c r="E16" s="27"/>
      <c r="F16" s="28"/>
      <c r="G16" s="29"/>
      <c r="H16" s="9" t="str">
        <f t="shared" si="1"/>
        <v/>
      </c>
      <c r="I16" s="80"/>
      <c r="J16" s="81"/>
      <c r="K16" s="82"/>
      <c r="L16"/>
    </row>
    <row r="17" spans="1:12" ht="17.100000000000001" customHeight="1" x14ac:dyDescent="0.15">
      <c r="A17" s="36">
        <f t="shared" si="0"/>
        <v>45236</v>
      </c>
      <c r="B17" s="44" t="str">
        <f t="shared" si="2"/>
        <v>月</v>
      </c>
      <c r="C17" s="37"/>
      <c r="D17" s="38"/>
      <c r="E17" s="39"/>
      <c r="F17" s="40"/>
      <c r="G17" s="41"/>
      <c r="H17" s="9" t="str">
        <f t="shared" si="1"/>
        <v/>
      </c>
      <c r="I17" s="83"/>
      <c r="J17" s="84"/>
      <c r="K17" s="85"/>
      <c r="L17"/>
    </row>
    <row r="18" spans="1:12" ht="17.100000000000001" customHeight="1" x14ac:dyDescent="0.15">
      <c r="A18" s="36">
        <f t="shared" si="0"/>
        <v>45237</v>
      </c>
      <c r="B18" s="44" t="str">
        <f t="shared" si="2"/>
        <v>火</v>
      </c>
      <c r="C18" s="37"/>
      <c r="D18" s="38"/>
      <c r="E18" s="39"/>
      <c r="F18" s="40"/>
      <c r="G18" s="41"/>
      <c r="H18" s="9" t="str">
        <f t="shared" si="1"/>
        <v/>
      </c>
      <c r="I18" s="83"/>
      <c r="J18" s="84"/>
      <c r="K18" s="85"/>
      <c r="L18"/>
    </row>
    <row r="19" spans="1:12" ht="17.100000000000001" customHeight="1" x14ac:dyDescent="0.15">
      <c r="A19" s="10">
        <f t="shared" si="0"/>
        <v>45238</v>
      </c>
      <c r="B19" s="11" t="str">
        <f t="shared" si="2"/>
        <v>水</v>
      </c>
      <c r="C19" s="23"/>
      <c r="D19" s="24"/>
      <c r="E19" s="27"/>
      <c r="F19" s="28"/>
      <c r="G19" s="29"/>
      <c r="H19" s="9" t="str">
        <f t="shared" si="1"/>
        <v/>
      </c>
      <c r="I19" s="83"/>
      <c r="J19" s="84"/>
      <c r="K19" s="85"/>
      <c r="L19"/>
    </row>
    <row r="20" spans="1:12" ht="17.100000000000001" customHeight="1" x14ac:dyDescent="0.15">
      <c r="A20" s="10">
        <f t="shared" si="0"/>
        <v>45239</v>
      </c>
      <c r="B20" s="11" t="str">
        <f t="shared" si="2"/>
        <v>木</v>
      </c>
      <c r="C20" s="23"/>
      <c r="D20" s="24"/>
      <c r="E20" s="27"/>
      <c r="F20" s="28"/>
      <c r="G20" s="29"/>
      <c r="H20" s="9" t="str">
        <f t="shared" si="1"/>
        <v/>
      </c>
      <c r="I20" s="83"/>
      <c r="J20" s="84"/>
      <c r="K20" s="85"/>
      <c r="L20"/>
    </row>
    <row r="21" spans="1:12" ht="17.100000000000001" customHeight="1" x14ac:dyDescent="0.15">
      <c r="A21" s="53">
        <f t="shared" si="0"/>
        <v>45240</v>
      </c>
      <c r="B21" s="11" t="str">
        <f t="shared" si="2"/>
        <v>金</v>
      </c>
      <c r="C21" s="23"/>
      <c r="D21" s="24"/>
      <c r="E21" s="27"/>
      <c r="F21" s="28"/>
      <c r="G21" s="29"/>
      <c r="H21" s="9" t="str">
        <f t="shared" si="1"/>
        <v/>
      </c>
      <c r="I21" s="83"/>
      <c r="J21" s="84"/>
      <c r="K21" s="85"/>
      <c r="L21"/>
    </row>
    <row r="22" spans="1:12" ht="17.100000000000001" customHeight="1" x14ac:dyDescent="0.15">
      <c r="A22" s="10">
        <f t="shared" si="0"/>
        <v>45241</v>
      </c>
      <c r="B22" s="11" t="str">
        <f t="shared" si="2"/>
        <v>土</v>
      </c>
      <c r="C22" s="23"/>
      <c r="D22" s="24"/>
      <c r="E22" s="27"/>
      <c r="F22" s="28"/>
      <c r="G22" s="29"/>
      <c r="H22" s="9" t="str">
        <f t="shared" si="1"/>
        <v/>
      </c>
      <c r="I22" s="86"/>
      <c r="J22" s="87"/>
      <c r="K22" s="88"/>
      <c r="L22"/>
    </row>
    <row r="23" spans="1:12" ht="17.100000000000001" customHeight="1" x14ac:dyDescent="0.15">
      <c r="A23" s="10">
        <f t="shared" si="0"/>
        <v>45242</v>
      </c>
      <c r="B23" s="11" t="str">
        <f t="shared" si="2"/>
        <v>日</v>
      </c>
      <c r="C23" s="23"/>
      <c r="D23" s="24"/>
      <c r="E23" s="27"/>
      <c r="F23" s="28"/>
      <c r="G23" s="29"/>
      <c r="H23" s="9" t="str">
        <f t="shared" si="1"/>
        <v/>
      </c>
      <c r="I23" s="80"/>
      <c r="J23" s="81"/>
      <c r="K23" s="82"/>
      <c r="L23"/>
    </row>
    <row r="24" spans="1:12" ht="17.100000000000001" customHeight="1" x14ac:dyDescent="0.15">
      <c r="A24" s="10">
        <f t="shared" si="0"/>
        <v>45243</v>
      </c>
      <c r="B24" s="11" t="str">
        <f t="shared" si="2"/>
        <v>月</v>
      </c>
      <c r="C24" s="23"/>
      <c r="D24" s="24"/>
      <c r="E24" s="27"/>
      <c r="F24" s="28"/>
      <c r="G24" s="29"/>
      <c r="H24" s="9" t="str">
        <f t="shared" si="1"/>
        <v/>
      </c>
      <c r="I24" s="83"/>
      <c r="J24" s="84"/>
      <c r="K24" s="85"/>
      <c r="L24"/>
    </row>
    <row r="25" spans="1:12" ht="17.100000000000001" customHeight="1" x14ac:dyDescent="0.15">
      <c r="A25" s="10">
        <f t="shared" si="0"/>
        <v>45244</v>
      </c>
      <c r="B25" s="11" t="str">
        <f t="shared" si="2"/>
        <v>火</v>
      </c>
      <c r="C25" s="23"/>
      <c r="D25" s="24"/>
      <c r="E25" s="27"/>
      <c r="F25" s="28"/>
      <c r="G25" s="29"/>
      <c r="H25" s="9" t="str">
        <f t="shared" si="1"/>
        <v/>
      </c>
      <c r="I25" s="83"/>
      <c r="J25" s="84"/>
      <c r="K25" s="85"/>
      <c r="L25"/>
    </row>
    <row r="26" spans="1:12" ht="17.100000000000001" customHeight="1" x14ac:dyDescent="0.15">
      <c r="A26" s="10">
        <f t="shared" si="0"/>
        <v>45245</v>
      </c>
      <c r="B26" s="11" t="str">
        <f t="shared" si="2"/>
        <v>水</v>
      </c>
      <c r="C26" s="23"/>
      <c r="D26" s="24"/>
      <c r="E26" s="27"/>
      <c r="F26" s="28"/>
      <c r="G26" s="29"/>
      <c r="H26" s="9" t="str">
        <f t="shared" si="1"/>
        <v/>
      </c>
      <c r="I26" s="83"/>
      <c r="J26" s="84"/>
      <c r="K26" s="85"/>
      <c r="L26"/>
    </row>
    <row r="27" spans="1:12" ht="17.100000000000001" customHeight="1" x14ac:dyDescent="0.15">
      <c r="A27" s="10">
        <f t="shared" si="0"/>
        <v>45246</v>
      </c>
      <c r="B27" s="11" t="str">
        <f t="shared" si="2"/>
        <v>木</v>
      </c>
      <c r="C27" s="23"/>
      <c r="D27" s="24"/>
      <c r="E27" s="27"/>
      <c r="F27" s="28"/>
      <c r="G27" s="29"/>
      <c r="H27" s="9" t="str">
        <f t="shared" si="1"/>
        <v/>
      </c>
      <c r="I27" s="83"/>
      <c r="J27" s="84"/>
      <c r="K27" s="85"/>
      <c r="L27"/>
    </row>
    <row r="28" spans="1:12" ht="17.100000000000001" customHeight="1" x14ac:dyDescent="0.15">
      <c r="A28" s="10">
        <f t="shared" si="0"/>
        <v>45247</v>
      </c>
      <c r="B28" s="11" t="str">
        <f t="shared" si="2"/>
        <v>金</v>
      </c>
      <c r="C28" s="23"/>
      <c r="D28" s="24"/>
      <c r="E28" s="27"/>
      <c r="F28" s="28"/>
      <c r="G28" s="29"/>
      <c r="H28" s="9" t="str">
        <f t="shared" si="1"/>
        <v/>
      </c>
      <c r="I28" s="83"/>
      <c r="J28" s="84"/>
      <c r="K28" s="85"/>
      <c r="L28"/>
    </row>
    <row r="29" spans="1:12" ht="17.100000000000001" customHeight="1" x14ac:dyDescent="0.15">
      <c r="A29" s="10">
        <f t="shared" si="0"/>
        <v>45248</v>
      </c>
      <c r="B29" s="11" t="str">
        <f t="shared" si="2"/>
        <v>土</v>
      </c>
      <c r="C29" s="23"/>
      <c r="D29" s="24"/>
      <c r="E29" s="27"/>
      <c r="F29" s="28"/>
      <c r="G29" s="29"/>
      <c r="H29" s="9" t="str">
        <f t="shared" si="1"/>
        <v/>
      </c>
      <c r="I29" s="86"/>
      <c r="J29" s="87"/>
      <c r="K29" s="88"/>
      <c r="L29"/>
    </row>
    <row r="30" spans="1:12" ht="17.100000000000001" customHeight="1" x14ac:dyDescent="0.15">
      <c r="A30" s="10">
        <f t="shared" si="0"/>
        <v>45249</v>
      </c>
      <c r="B30" s="11" t="str">
        <f t="shared" si="2"/>
        <v>日</v>
      </c>
      <c r="C30" s="23"/>
      <c r="D30" s="24"/>
      <c r="E30" s="27"/>
      <c r="F30" s="28"/>
      <c r="G30" s="29"/>
      <c r="H30" s="9" t="str">
        <f t="shared" si="1"/>
        <v/>
      </c>
      <c r="I30" s="80"/>
      <c r="J30" s="81"/>
      <c r="K30" s="82"/>
      <c r="L30"/>
    </row>
    <row r="31" spans="1:12" ht="17.100000000000001" customHeight="1" x14ac:dyDescent="0.15">
      <c r="A31" s="10">
        <f t="shared" si="0"/>
        <v>45250</v>
      </c>
      <c r="B31" s="11" t="str">
        <f t="shared" si="2"/>
        <v>月</v>
      </c>
      <c r="C31" s="23"/>
      <c r="D31" s="24"/>
      <c r="E31" s="27"/>
      <c r="F31" s="28"/>
      <c r="G31" s="29"/>
      <c r="H31" s="9" t="str">
        <f t="shared" si="1"/>
        <v/>
      </c>
      <c r="I31" s="83"/>
      <c r="J31" s="84"/>
      <c r="K31" s="85"/>
      <c r="L31"/>
    </row>
    <row r="32" spans="1:12" ht="17.100000000000001" customHeight="1" x14ac:dyDescent="0.15">
      <c r="A32" s="10">
        <f t="shared" si="0"/>
        <v>45251</v>
      </c>
      <c r="B32" s="11" t="str">
        <f t="shared" si="2"/>
        <v>火</v>
      </c>
      <c r="C32" s="23"/>
      <c r="D32" s="24"/>
      <c r="E32" s="27"/>
      <c r="F32" s="28"/>
      <c r="G32" s="29"/>
      <c r="H32" s="9" t="str">
        <f t="shared" si="1"/>
        <v/>
      </c>
      <c r="I32" s="83"/>
      <c r="J32" s="84"/>
      <c r="K32" s="85"/>
      <c r="L32"/>
    </row>
    <row r="33" spans="1:12" ht="17.100000000000001" customHeight="1" x14ac:dyDescent="0.15">
      <c r="A33" s="10">
        <f t="shared" si="0"/>
        <v>45252</v>
      </c>
      <c r="B33" s="11" t="str">
        <f t="shared" si="2"/>
        <v>水</v>
      </c>
      <c r="C33" s="23"/>
      <c r="D33" s="24"/>
      <c r="E33" s="27"/>
      <c r="F33" s="28"/>
      <c r="G33" s="29"/>
      <c r="H33" s="9" t="str">
        <f t="shared" si="1"/>
        <v/>
      </c>
      <c r="I33" s="83"/>
      <c r="J33" s="84"/>
      <c r="K33" s="85"/>
      <c r="L33"/>
    </row>
    <row r="34" spans="1:12" ht="17.100000000000001" customHeight="1" x14ac:dyDescent="0.15">
      <c r="A34" s="10">
        <f t="shared" si="0"/>
        <v>45253</v>
      </c>
      <c r="B34" s="11" t="s">
        <v>36</v>
      </c>
      <c r="C34" s="23"/>
      <c r="D34" s="24"/>
      <c r="E34" s="27"/>
      <c r="F34" s="28"/>
      <c r="G34" s="29"/>
      <c r="H34" s="9" t="str">
        <f t="shared" si="1"/>
        <v/>
      </c>
      <c r="I34" s="83"/>
      <c r="J34" s="84"/>
      <c r="K34" s="85"/>
      <c r="L34"/>
    </row>
    <row r="35" spans="1:12" ht="17.100000000000001" customHeight="1" x14ac:dyDescent="0.15">
      <c r="A35" s="10">
        <f t="shared" si="0"/>
        <v>45254</v>
      </c>
      <c r="B35" s="11" t="str">
        <f t="shared" ref="B35:B41" si="3">TEXT(A35,"aaa")</f>
        <v>金</v>
      </c>
      <c r="C35" s="23"/>
      <c r="D35" s="24"/>
      <c r="E35" s="27"/>
      <c r="F35" s="28"/>
      <c r="G35" s="29"/>
      <c r="H35" s="9" t="str">
        <f t="shared" si="1"/>
        <v/>
      </c>
      <c r="I35" s="83"/>
      <c r="J35" s="84"/>
      <c r="K35" s="85"/>
      <c r="L35"/>
    </row>
    <row r="36" spans="1:12" ht="17.100000000000001" customHeight="1" x14ac:dyDescent="0.15">
      <c r="A36" s="10">
        <f t="shared" si="0"/>
        <v>45255</v>
      </c>
      <c r="B36" s="11" t="str">
        <f t="shared" si="3"/>
        <v>土</v>
      </c>
      <c r="C36" s="23"/>
      <c r="D36" s="24"/>
      <c r="E36" s="27"/>
      <c r="F36" s="28"/>
      <c r="G36" s="29"/>
      <c r="H36" s="9" t="str">
        <f t="shared" si="1"/>
        <v/>
      </c>
      <c r="I36" s="86"/>
      <c r="J36" s="87"/>
      <c r="K36" s="88"/>
      <c r="L36"/>
    </row>
    <row r="37" spans="1:12" ht="17.100000000000001" customHeight="1" x14ac:dyDescent="0.15">
      <c r="A37" s="10">
        <f t="shared" si="0"/>
        <v>45256</v>
      </c>
      <c r="B37" s="11" t="str">
        <f t="shared" si="3"/>
        <v>日</v>
      </c>
      <c r="C37" s="23"/>
      <c r="D37" s="24"/>
      <c r="E37" s="27"/>
      <c r="F37" s="28"/>
      <c r="G37" s="29"/>
      <c r="H37" s="9" t="str">
        <f t="shared" si="1"/>
        <v/>
      </c>
      <c r="I37" s="80"/>
      <c r="J37" s="81"/>
      <c r="K37" s="82"/>
      <c r="L37"/>
    </row>
    <row r="38" spans="1:12" ht="17.100000000000001" customHeight="1" x14ac:dyDescent="0.15">
      <c r="A38" s="10">
        <f>A37+1</f>
        <v>45257</v>
      </c>
      <c r="B38" s="11" t="str">
        <f t="shared" si="3"/>
        <v>月</v>
      </c>
      <c r="C38" s="23"/>
      <c r="D38" s="24"/>
      <c r="E38" s="27"/>
      <c r="F38" s="28"/>
      <c r="G38" s="29"/>
      <c r="H38" s="9" t="str">
        <f t="shared" si="1"/>
        <v/>
      </c>
      <c r="I38" s="83"/>
      <c r="J38" s="84"/>
      <c r="K38" s="85"/>
      <c r="L38"/>
    </row>
    <row r="39" spans="1:12" ht="17.100000000000001" customHeight="1" x14ac:dyDescent="0.15">
      <c r="A39" s="10">
        <f>A38+1</f>
        <v>45258</v>
      </c>
      <c r="B39" s="11" t="str">
        <f t="shared" si="3"/>
        <v>火</v>
      </c>
      <c r="C39" s="23"/>
      <c r="D39" s="24"/>
      <c r="E39" s="27"/>
      <c r="F39" s="28"/>
      <c r="G39" s="29"/>
      <c r="H39" s="9" t="str">
        <f t="shared" si="1"/>
        <v/>
      </c>
      <c r="I39" s="83"/>
      <c r="J39" s="84"/>
      <c r="K39" s="85"/>
      <c r="L39"/>
    </row>
    <row r="40" spans="1:12" ht="17.100000000000001" customHeight="1" x14ac:dyDescent="0.15">
      <c r="A40" s="10">
        <f>IF(DAY(A39+1)&lt;4,"",A39+1)</f>
        <v>45259</v>
      </c>
      <c r="B40" s="11" t="str">
        <f t="shared" si="3"/>
        <v>水</v>
      </c>
      <c r="C40" s="23"/>
      <c r="D40" s="24"/>
      <c r="E40" s="27"/>
      <c r="F40" s="28"/>
      <c r="G40" s="29"/>
      <c r="H40" s="9" t="str">
        <f t="shared" si="1"/>
        <v/>
      </c>
      <c r="I40" s="83"/>
      <c r="J40" s="84"/>
      <c r="K40" s="85"/>
      <c r="L40"/>
    </row>
    <row r="41" spans="1:12" ht="17.100000000000001" customHeight="1" x14ac:dyDescent="0.15">
      <c r="A41" s="10">
        <f>IF(DAY(A39+2)&lt;4,"",A39+2)</f>
        <v>45260</v>
      </c>
      <c r="B41" s="11" t="str">
        <f t="shared" si="3"/>
        <v>木</v>
      </c>
      <c r="C41" s="23"/>
      <c r="D41" s="24"/>
      <c r="E41" s="27"/>
      <c r="F41" s="28"/>
      <c r="G41" s="29"/>
      <c r="H41" s="9" t="str">
        <f t="shared" si="1"/>
        <v/>
      </c>
      <c r="I41" s="83"/>
      <c r="J41" s="84"/>
      <c r="K41" s="85"/>
      <c r="L41"/>
    </row>
    <row r="42" spans="1:12" ht="17.100000000000001" customHeight="1" thickBot="1" x14ac:dyDescent="0.2">
      <c r="A42" s="12" t="str">
        <f>IF(DAY(A39+3)&lt;4,"",A39+3)</f>
        <v/>
      </c>
      <c r="B42" s="43" t="s">
        <v>37</v>
      </c>
      <c r="C42" s="30"/>
      <c r="D42" s="31"/>
      <c r="E42" s="32"/>
      <c r="F42" s="33"/>
      <c r="G42" s="34"/>
      <c r="H42" s="13" t="str">
        <f t="shared" si="1"/>
        <v/>
      </c>
      <c r="I42" s="102"/>
      <c r="J42" s="103"/>
      <c r="K42" s="104"/>
      <c r="L42"/>
    </row>
    <row r="43" spans="1:12" ht="17.100000000000001" customHeight="1" thickTop="1" thickBot="1" x14ac:dyDescent="0.2">
      <c r="A43" s="139" t="s">
        <v>2</v>
      </c>
      <c r="B43" s="130"/>
      <c r="C43" s="140"/>
      <c r="D43" s="140"/>
      <c r="E43" s="140"/>
      <c r="F43" s="140"/>
      <c r="G43" s="140"/>
      <c r="H43" s="14">
        <f>SUM(H12:H42)</f>
        <v>0</v>
      </c>
      <c r="I43" s="130" t="s">
        <v>11</v>
      </c>
      <c r="J43" s="131"/>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6" t="s">
        <v>12</v>
      </c>
      <c r="B45" s="137"/>
      <c r="C45" s="137"/>
      <c r="D45" s="137"/>
      <c r="E45" s="137"/>
      <c r="F45" s="137"/>
      <c r="G45" s="137"/>
      <c r="H45" s="137"/>
      <c r="I45" s="137"/>
      <c r="J45" s="137"/>
      <c r="K45" s="138"/>
    </row>
    <row r="46" spans="1:12" ht="17.100000000000001" customHeight="1" thickTop="1" thickBot="1" x14ac:dyDescent="0.2">
      <c r="A46" s="58"/>
      <c r="B46" s="59"/>
      <c r="C46" s="134"/>
      <c r="D46" s="134"/>
      <c r="E46" s="60"/>
      <c r="F46" s="60"/>
      <c r="G46" s="60"/>
      <c r="H46" s="60"/>
      <c r="I46" s="134"/>
      <c r="J46" s="134"/>
      <c r="K46" s="135"/>
    </row>
    <row r="47" spans="1:12" ht="17.100000000000001" customHeight="1" thickBot="1" x14ac:dyDescent="0.2">
      <c r="A47" s="15"/>
      <c r="B47" s="124" t="s">
        <v>14</v>
      </c>
      <c r="C47" s="125"/>
      <c r="D47" s="126"/>
      <c r="E47" s="127"/>
      <c r="F47" s="16" t="s">
        <v>15</v>
      </c>
      <c r="G47" s="132"/>
      <c r="H47" s="13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8" t="s">
        <v>22</v>
      </c>
      <c r="B49" s="128"/>
      <c r="C49" s="128"/>
      <c r="D49" s="128"/>
      <c r="E49" s="128"/>
      <c r="F49" s="128"/>
      <c r="G49" s="128"/>
      <c r="H49" s="128"/>
      <c r="I49" s="128"/>
      <c r="J49" s="128"/>
      <c r="K49" s="128"/>
    </row>
    <row r="50" spans="1:14" ht="17.25" customHeight="1" x14ac:dyDescent="0.15">
      <c r="A50" s="129"/>
      <c r="B50" s="129"/>
      <c r="C50" s="129"/>
      <c r="D50" s="129"/>
      <c r="E50" s="129"/>
      <c r="F50" s="129"/>
      <c r="G50" s="129"/>
      <c r="H50" s="129"/>
      <c r="I50" s="129"/>
      <c r="J50" s="129"/>
      <c r="K50" s="129"/>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B47:C47"/>
    <mergeCell ref="D47:E47"/>
    <mergeCell ref="G47:H47"/>
    <mergeCell ref="A49:K50"/>
    <mergeCell ref="I12:K15"/>
    <mergeCell ref="I16:K22"/>
    <mergeCell ref="I23:K29"/>
    <mergeCell ref="I30:K36"/>
    <mergeCell ref="I37: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4" priority="1" stopIfTrue="1">
      <formula>OR($B12="土",$B12="日",$B12="祝",$B12="振",$I12="休日")</formula>
    </cfRule>
  </conditionalFormatting>
  <dataValidations count="5">
    <dataValidation type="list" imeMode="on" allowBlank="1" sqref="H8" xr:uid="{BD96B5DE-9075-47B4-9DEC-EF729BBBC828}">
      <formula1>"通常勤務,管理者,裁量,高プロ,出向,その他"</formula1>
    </dataValidation>
    <dataValidation type="list" allowBlank="1" showInputMessage="1" showErrorMessage="1" sqref="G2 K2" xr:uid="{9BA953EF-153C-4AC6-A256-4A14A09ECBAC}">
      <formula1>"あり,なし"</formula1>
    </dataValidation>
    <dataValidation type="list" allowBlank="1" showInputMessage="1" showErrorMessage="1" sqref="E1:G1" xr:uid="{D7DEA641-7649-431D-AC8F-3149838A658C}">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A9F2D483-90A0-4C57-A697-8BC1FF314E90}">
      <formula1>0</formula1>
    </dataValidation>
    <dataValidation type="time" allowBlank="1" showInputMessage="1" showErrorMessage="1" errorTitle="時刻を入力してください。" error="0:00から23:59までの時刻が入力できます。" sqref="C12:C42 E12:E42 G12:G42" xr:uid="{49B74EA8-503C-4AEA-87A1-9AC127D0C145}">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56C5E-7EA4-4677-A49F-38F69E522D5B}">
  <sheetPr codeName="Sheet9"/>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5" t="s">
        <v>32</v>
      </c>
      <c r="B1" s="106"/>
      <c r="C1" s="106"/>
      <c r="D1" s="106"/>
      <c r="E1" s="107" t="s">
        <v>23</v>
      </c>
      <c r="F1" s="108"/>
      <c r="G1" s="108"/>
      <c r="H1" s="63"/>
      <c r="I1" s="50" t="str">
        <f>IF($E$1="委託業務従事日誌","契約管理番号：","事業番号：")</f>
        <v>事業番号：</v>
      </c>
      <c r="J1" s="20" t="s">
        <v>20</v>
      </c>
      <c r="K1" s="19" t="str">
        <f>IF($E$1="委託業務従事日誌","別紙８","")</f>
        <v/>
      </c>
    </row>
    <row r="2" spans="1:13" ht="17.100000000000001" customHeight="1" x14ac:dyDescent="0.15">
      <c r="A2" s="73" t="s">
        <v>16</v>
      </c>
      <c r="B2" s="74"/>
      <c r="C2" s="74"/>
      <c r="D2" s="74"/>
      <c r="E2" s="74"/>
      <c r="F2" s="74"/>
      <c r="G2" s="21" t="s">
        <v>19</v>
      </c>
      <c r="H2" s="75" t="s">
        <v>17</v>
      </c>
      <c r="I2" s="75"/>
      <c r="J2" s="75"/>
      <c r="K2" s="52" t="s">
        <v>19</v>
      </c>
    </row>
    <row r="3" spans="1:13" ht="17.100000000000001" customHeight="1" x14ac:dyDescent="0.15">
      <c r="A3" s="76" t="str">
        <f>IF($E$1="委託業務従事日誌","件名：","助成事業の名称：")</f>
        <v>助成事業の名称：</v>
      </c>
      <c r="B3" s="77"/>
      <c r="C3" s="77"/>
      <c r="D3" s="118"/>
      <c r="E3" s="119"/>
      <c r="F3" s="119"/>
      <c r="G3" s="119"/>
      <c r="H3" s="119"/>
      <c r="I3" s="119"/>
      <c r="J3" s="119"/>
      <c r="K3" s="120"/>
    </row>
    <row r="4" spans="1:13" ht="17.100000000000001" customHeight="1" x14ac:dyDescent="0.15">
      <c r="A4" s="113"/>
      <c r="B4" s="114"/>
      <c r="C4" s="114"/>
      <c r="D4" s="99"/>
      <c r="E4" s="115"/>
      <c r="F4" s="115"/>
      <c r="G4" s="115"/>
      <c r="H4" s="115"/>
      <c r="I4" s="115"/>
      <c r="J4" s="115"/>
      <c r="K4" s="116"/>
    </row>
    <row r="5" spans="1:13" ht="17.100000000000001" customHeight="1" x14ac:dyDescent="0.15">
      <c r="A5" s="113"/>
      <c r="B5" s="114"/>
      <c r="C5" s="114"/>
      <c r="D5" s="99"/>
      <c r="E5" s="115"/>
      <c r="F5" s="115"/>
      <c r="G5" s="115"/>
      <c r="H5" s="115"/>
      <c r="I5" s="115"/>
      <c r="J5" s="115"/>
      <c r="K5" s="116"/>
      <c r="L5" s="42"/>
    </row>
    <row r="6" spans="1:13" ht="17.100000000000001" customHeight="1" x14ac:dyDescent="0.15">
      <c r="A6" s="76" t="str">
        <f>IF($E$1="委託業務従事日誌","再委託等項目：","委託・共同研究項目：")</f>
        <v>委託・共同研究項目：</v>
      </c>
      <c r="B6" s="77"/>
      <c r="C6" s="77"/>
      <c r="D6" s="99" t="s">
        <v>18</v>
      </c>
      <c r="E6" s="115"/>
      <c r="F6" s="115"/>
      <c r="G6" s="115"/>
      <c r="H6" s="115"/>
      <c r="I6" s="115"/>
      <c r="J6" s="115"/>
      <c r="K6" s="116"/>
    </row>
    <row r="7" spans="1:13" ht="17.100000000000001" customHeight="1" x14ac:dyDescent="0.15">
      <c r="A7" s="76" t="str">
        <f>IF($E$1="委託業務従事日誌","委託先等名称：","助成事業者名称：")</f>
        <v>助成事業者名称：</v>
      </c>
      <c r="B7" s="77"/>
      <c r="C7" s="77"/>
      <c r="D7" s="99"/>
      <c r="E7" s="115"/>
      <c r="F7" s="115"/>
      <c r="G7" s="115"/>
      <c r="H7" s="115"/>
      <c r="I7" s="115"/>
      <c r="J7" s="115"/>
      <c r="K7" s="116"/>
      <c r="L7" s="45"/>
    </row>
    <row r="8" spans="1:13" ht="17.100000000000001" customHeight="1" x14ac:dyDescent="0.15">
      <c r="A8" s="78" t="s">
        <v>3</v>
      </c>
      <c r="B8" s="79"/>
      <c r="C8" s="79"/>
      <c r="D8" s="99"/>
      <c r="E8" s="101"/>
      <c r="F8" s="101"/>
      <c r="G8" s="101"/>
      <c r="H8" s="66" t="s">
        <v>21</v>
      </c>
      <c r="I8" s="51" t="str">
        <f>IF($E$1="委託業務従事日誌","業務管理者","主任研究者")&amp;"　所属："</f>
        <v>主任研究者　所属：</v>
      </c>
      <c r="J8" s="99"/>
      <c r="K8" s="100"/>
      <c r="M8" s="42"/>
    </row>
    <row r="9" spans="1:13" ht="17.100000000000001" customHeight="1" thickBot="1" x14ac:dyDescent="0.2">
      <c r="A9" s="64"/>
      <c r="B9" s="65"/>
      <c r="C9" s="4" t="s">
        <v>4</v>
      </c>
      <c r="D9" s="91"/>
      <c r="E9" s="91"/>
      <c r="F9" s="91"/>
      <c r="G9" s="91"/>
      <c r="H9" s="5"/>
      <c r="I9" s="4" t="s">
        <v>7</v>
      </c>
      <c r="J9" s="22"/>
      <c r="K9" s="72"/>
    </row>
    <row r="10" spans="1:13" s="3" customFormat="1" ht="17.100000000000001" customHeight="1" x14ac:dyDescent="0.15">
      <c r="A10" s="109" t="s">
        <v>0</v>
      </c>
      <c r="B10" s="111" t="s">
        <v>1</v>
      </c>
      <c r="C10" s="121" t="s">
        <v>10</v>
      </c>
      <c r="D10" s="122"/>
      <c r="E10" s="122"/>
      <c r="F10" s="123"/>
      <c r="G10" s="89" t="s">
        <v>8</v>
      </c>
      <c r="H10" s="117" t="s">
        <v>9</v>
      </c>
      <c r="I10" s="95" t="s">
        <v>39</v>
      </c>
      <c r="J10" s="95"/>
      <c r="K10" s="96"/>
    </row>
    <row r="11" spans="1:13" s="3" customFormat="1" ht="17.100000000000001" customHeight="1" thickBot="1" x14ac:dyDescent="0.2">
      <c r="A11" s="110"/>
      <c r="B11" s="112"/>
      <c r="C11" s="6" t="s">
        <v>5</v>
      </c>
      <c r="D11" s="7" t="s">
        <v>6</v>
      </c>
      <c r="E11" s="8" t="s">
        <v>5</v>
      </c>
      <c r="F11" s="7" t="s">
        <v>6</v>
      </c>
      <c r="G11" s="90"/>
      <c r="H11" s="90"/>
      <c r="I11" s="97"/>
      <c r="J11" s="97"/>
      <c r="K11" s="98"/>
    </row>
    <row r="12" spans="1:13" ht="17.100000000000001" customHeight="1" thickTop="1" x14ac:dyDescent="0.15">
      <c r="A12" s="46">
        <f>DATEVALUE(TEXT(SUBSTITUTE(SUBSTITUTE(SUBSTITUTE($A$1,"元","１"),"分",""),"度","")&amp;"１日","yyyy/mm/d"))</f>
        <v>45261</v>
      </c>
      <c r="B12" s="47" t="str">
        <f t="shared" ref="B12:B42" si="0">TEXT(A12,"aaa")</f>
        <v>金</v>
      </c>
      <c r="C12" s="37"/>
      <c r="D12" s="38"/>
      <c r="E12" s="48"/>
      <c r="F12" s="40"/>
      <c r="G12" s="49"/>
      <c r="H12" s="9" t="str">
        <f>IF((D12-C12)+(F12-E12)-G12=0,"",(D12-C12)+(F12-E12)-G12)</f>
        <v/>
      </c>
      <c r="I12" s="141"/>
      <c r="J12" s="142"/>
      <c r="K12" s="143"/>
      <c r="L12"/>
    </row>
    <row r="13" spans="1:13" ht="17.100000000000001" customHeight="1" x14ac:dyDescent="0.15">
      <c r="A13" s="10">
        <f t="shared" ref="A13:A37" si="1">A12+1</f>
        <v>45262</v>
      </c>
      <c r="B13" s="11" t="str">
        <f t="shared" si="0"/>
        <v>土</v>
      </c>
      <c r="C13" s="25"/>
      <c r="D13" s="26"/>
      <c r="E13" s="27"/>
      <c r="F13" s="28"/>
      <c r="G13" s="29"/>
      <c r="H13" s="9" t="str">
        <f>IF((D13-C13)+(F13-E13)-G13=0,"",(D13-C13)+(F13-E13)-G13)</f>
        <v/>
      </c>
      <c r="I13" s="147"/>
      <c r="J13" s="148"/>
      <c r="K13" s="149"/>
      <c r="L13"/>
    </row>
    <row r="14" spans="1:13" ht="17.100000000000001" customHeight="1" x14ac:dyDescent="0.15">
      <c r="A14" s="53">
        <f t="shared" si="1"/>
        <v>45263</v>
      </c>
      <c r="B14" s="11" t="str">
        <f t="shared" si="0"/>
        <v>日</v>
      </c>
      <c r="C14" s="23"/>
      <c r="D14" s="24"/>
      <c r="E14" s="27"/>
      <c r="F14" s="28"/>
      <c r="G14" s="29"/>
      <c r="H14" s="9" t="str">
        <f t="shared" ref="H14:H42" si="2">IF((D14-C14)+(F14-E14)-G14=0,"",(D14-C14)+(F14-E14)-G14)</f>
        <v/>
      </c>
      <c r="I14" s="80"/>
      <c r="J14" s="81"/>
      <c r="K14" s="82"/>
      <c r="L14"/>
    </row>
    <row r="15" spans="1:13" ht="17.100000000000001" customHeight="1" x14ac:dyDescent="0.15">
      <c r="A15" s="10">
        <f t="shared" si="1"/>
        <v>45264</v>
      </c>
      <c r="B15" s="11" t="str">
        <f t="shared" si="0"/>
        <v>月</v>
      </c>
      <c r="C15" s="23"/>
      <c r="D15" s="24"/>
      <c r="E15" s="27"/>
      <c r="F15" s="28"/>
      <c r="G15" s="29"/>
      <c r="H15" s="9" t="str">
        <f t="shared" si="2"/>
        <v/>
      </c>
      <c r="I15" s="83"/>
      <c r="J15" s="84"/>
      <c r="K15" s="85"/>
      <c r="L15"/>
    </row>
    <row r="16" spans="1:13" ht="17.100000000000001" customHeight="1" x14ac:dyDescent="0.15">
      <c r="A16" s="10">
        <f t="shared" si="1"/>
        <v>45265</v>
      </c>
      <c r="B16" s="11" t="str">
        <f t="shared" si="0"/>
        <v>火</v>
      </c>
      <c r="C16" s="23"/>
      <c r="D16" s="24"/>
      <c r="E16" s="27"/>
      <c r="F16" s="28"/>
      <c r="G16" s="29"/>
      <c r="H16" s="9" t="str">
        <f t="shared" si="2"/>
        <v/>
      </c>
      <c r="I16" s="83"/>
      <c r="J16" s="84"/>
      <c r="K16" s="85"/>
      <c r="L16"/>
    </row>
    <row r="17" spans="1:12" ht="17.100000000000001" customHeight="1" x14ac:dyDescent="0.15">
      <c r="A17" s="36">
        <f t="shared" si="1"/>
        <v>45266</v>
      </c>
      <c r="B17" s="44" t="str">
        <f t="shared" si="0"/>
        <v>水</v>
      </c>
      <c r="C17" s="37"/>
      <c r="D17" s="38"/>
      <c r="E17" s="39"/>
      <c r="F17" s="40"/>
      <c r="G17" s="41"/>
      <c r="H17" s="9" t="str">
        <f t="shared" si="2"/>
        <v/>
      </c>
      <c r="I17" s="83"/>
      <c r="J17" s="84"/>
      <c r="K17" s="85"/>
      <c r="L17"/>
    </row>
    <row r="18" spans="1:12" ht="17.100000000000001" customHeight="1" x14ac:dyDescent="0.15">
      <c r="A18" s="36">
        <f t="shared" si="1"/>
        <v>45267</v>
      </c>
      <c r="B18" s="44" t="str">
        <f t="shared" si="0"/>
        <v>木</v>
      </c>
      <c r="C18" s="37"/>
      <c r="D18" s="38"/>
      <c r="E18" s="39"/>
      <c r="F18" s="40"/>
      <c r="G18" s="41"/>
      <c r="H18" s="9" t="str">
        <f t="shared" si="2"/>
        <v/>
      </c>
      <c r="I18" s="83"/>
      <c r="J18" s="84"/>
      <c r="K18" s="85"/>
      <c r="L18"/>
    </row>
    <row r="19" spans="1:12" ht="17.100000000000001" customHeight="1" x14ac:dyDescent="0.15">
      <c r="A19" s="10">
        <f t="shared" si="1"/>
        <v>45268</v>
      </c>
      <c r="B19" s="11" t="str">
        <f t="shared" si="0"/>
        <v>金</v>
      </c>
      <c r="C19" s="23"/>
      <c r="D19" s="24"/>
      <c r="E19" s="27"/>
      <c r="F19" s="28"/>
      <c r="G19" s="29"/>
      <c r="H19" s="9" t="str">
        <f t="shared" si="2"/>
        <v/>
      </c>
      <c r="I19" s="83"/>
      <c r="J19" s="84"/>
      <c r="K19" s="85"/>
      <c r="L19"/>
    </row>
    <row r="20" spans="1:12" ht="17.100000000000001" customHeight="1" x14ac:dyDescent="0.15">
      <c r="A20" s="10">
        <f t="shared" si="1"/>
        <v>45269</v>
      </c>
      <c r="B20" s="11" t="str">
        <f t="shared" si="0"/>
        <v>土</v>
      </c>
      <c r="C20" s="23"/>
      <c r="D20" s="24"/>
      <c r="E20" s="27"/>
      <c r="F20" s="28"/>
      <c r="G20" s="29"/>
      <c r="H20" s="9" t="str">
        <f t="shared" si="2"/>
        <v/>
      </c>
      <c r="I20" s="86"/>
      <c r="J20" s="87"/>
      <c r="K20" s="88"/>
      <c r="L20"/>
    </row>
    <row r="21" spans="1:12" ht="17.100000000000001" customHeight="1" x14ac:dyDescent="0.15">
      <c r="A21" s="53">
        <f t="shared" si="1"/>
        <v>45270</v>
      </c>
      <c r="B21" s="11" t="str">
        <f t="shared" si="0"/>
        <v>日</v>
      </c>
      <c r="C21" s="23"/>
      <c r="D21" s="24"/>
      <c r="E21" s="27"/>
      <c r="F21" s="28"/>
      <c r="G21" s="29"/>
      <c r="H21" s="9" t="str">
        <f t="shared" si="2"/>
        <v/>
      </c>
      <c r="I21" s="80"/>
      <c r="J21" s="81"/>
      <c r="K21" s="82"/>
      <c r="L21"/>
    </row>
    <row r="22" spans="1:12" ht="17.100000000000001" customHeight="1" x14ac:dyDescent="0.15">
      <c r="A22" s="10">
        <f t="shared" si="1"/>
        <v>45271</v>
      </c>
      <c r="B22" s="11" t="str">
        <f t="shared" si="0"/>
        <v>月</v>
      </c>
      <c r="C22" s="23"/>
      <c r="D22" s="24"/>
      <c r="E22" s="27"/>
      <c r="F22" s="28"/>
      <c r="G22" s="29"/>
      <c r="H22" s="9" t="str">
        <f t="shared" si="2"/>
        <v/>
      </c>
      <c r="I22" s="83"/>
      <c r="J22" s="84"/>
      <c r="K22" s="85"/>
      <c r="L22"/>
    </row>
    <row r="23" spans="1:12" ht="17.100000000000001" customHeight="1" x14ac:dyDescent="0.15">
      <c r="A23" s="10">
        <f t="shared" si="1"/>
        <v>45272</v>
      </c>
      <c r="B23" s="11" t="str">
        <f t="shared" si="0"/>
        <v>火</v>
      </c>
      <c r="C23" s="23"/>
      <c r="D23" s="24"/>
      <c r="E23" s="27"/>
      <c r="F23" s="28"/>
      <c r="G23" s="29"/>
      <c r="H23" s="9" t="str">
        <f t="shared" si="2"/>
        <v/>
      </c>
      <c r="I23" s="83"/>
      <c r="J23" s="84"/>
      <c r="K23" s="85"/>
      <c r="L23"/>
    </row>
    <row r="24" spans="1:12" ht="17.100000000000001" customHeight="1" x14ac:dyDescent="0.15">
      <c r="A24" s="10">
        <f t="shared" si="1"/>
        <v>45273</v>
      </c>
      <c r="B24" s="11" t="str">
        <f t="shared" si="0"/>
        <v>水</v>
      </c>
      <c r="C24" s="23"/>
      <c r="D24" s="24"/>
      <c r="E24" s="27"/>
      <c r="F24" s="28"/>
      <c r="G24" s="29"/>
      <c r="H24" s="9" t="str">
        <f t="shared" si="2"/>
        <v/>
      </c>
      <c r="I24" s="83"/>
      <c r="J24" s="84"/>
      <c r="K24" s="85"/>
      <c r="L24"/>
    </row>
    <row r="25" spans="1:12" ht="17.100000000000001" customHeight="1" x14ac:dyDescent="0.15">
      <c r="A25" s="10">
        <f t="shared" si="1"/>
        <v>45274</v>
      </c>
      <c r="B25" s="11" t="str">
        <f t="shared" si="0"/>
        <v>木</v>
      </c>
      <c r="C25" s="23"/>
      <c r="D25" s="24"/>
      <c r="E25" s="27"/>
      <c r="F25" s="28"/>
      <c r="G25" s="29"/>
      <c r="H25" s="9" t="str">
        <f t="shared" si="2"/>
        <v/>
      </c>
      <c r="I25" s="83"/>
      <c r="J25" s="84"/>
      <c r="K25" s="85"/>
      <c r="L25"/>
    </row>
    <row r="26" spans="1:12" ht="17.100000000000001" customHeight="1" x14ac:dyDescent="0.15">
      <c r="A26" s="10">
        <f t="shared" si="1"/>
        <v>45275</v>
      </c>
      <c r="B26" s="11" t="str">
        <f t="shared" si="0"/>
        <v>金</v>
      </c>
      <c r="C26" s="23"/>
      <c r="D26" s="24"/>
      <c r="E26" s="27"/>
      <c r="F26" s="28"/>
      <c r="G26" s="29"/>
      <c r="H26" s="9" t="str">
        <f t="shared" si="2"/>
        <v/>
      </c>
      <c r="I26" s="83"/>
      <c r="J26" s="84"/>
      <c r="K26" s="85"/>
      <c r="L26"/>
    </row>
    <row r="27" spans="1:12" ht="17.100000000000001" customHeight="1" x14ac:dyDescent="0.15">
      <c r="A27" s="10">
        <f t="shared" si="1"/>
        <v>45276</v>
      </c>
      <c r="B27" s="11" t="str">
        <f t="shared" si="0"/>
        <v>土</v>
      </c>
      <c r="C27" s="23"/>
      <c r="D27" s="24"/>
      <c r="E27" s="27"/>
      <c r="F27" s="28"/>
      <c r="G27" s="29"/>
      <c r="H27" s="9" t="str">
        <f t="shared" si="2"/>
        <v/>
      </c>
      <c r="I27" s="86"/>
      <c r="J27" s="87"/>
      <c r="K27" s="88"/>
      <c r="L27"/>
    </row>
    <row r="28" spans="1:12" ht="17.100000000000001" customHeight="1" x14ac:dyDescent="0.15">
      <c r="A28" s="10">
        <f t="shared" si="1"/>
        <v>45277</v>
      </c>
      <c r="B28" s="11" t="str">
        <f t="shared" si="0"/>
        <v>日</v>
      </c>
      <c r="C28" s="23"/>
      <c r="D28" s="24"/>
      <c r="E28" s="27"/>
      <c r="F28" s="28"/>
      <c r="G28" s="29"/>
      <c r="H28" s="9" t="str">
        <f t="shared" si="2"/>
        <v/>
      </c>
      <c r="I28" s="80"/>
      <c r="J28" s="81"/>
      <c r="K28" s="82"/>
      <c r="L28"/>
    </row>
    <row r="29" spans="1:12" ht="17.100000000000001" customHeight="1" x14ac:dyDescent="0.15">
      <c r="A29" s="10">
        <f t="shared" si="1"/>
        <v>45278</v>
      </c>
      <c r="B29" s="11" t="str">
        <f t="shared" si="0"/>
        <v>月</v>
      </c>
      <c r="C29" s="23"/>
      <c r="D29" s="24"/>
      <c r="E29" s="27"/>
      <c r="F29" s="28"/>
      <c r="G29" s="29"/>
      <c r="H29" s="9" t="str">
        <f t="shared" si="2"/>
        <v/>
      </c>
      <c r="I29" s="83"/>
      <c r="J29" s="84"/>
      <c r="K29" s="85"/>
      <c r="L29"/>
    </row>
    <row r="30" spans="1:12" ht="17.100000000000001" customHeight="1" x14ac:dyDescent="0.15">
      <c r="A30" s="10">
        <f t="shared" si="1"/>
        <v>45279</v>
      </c>
      <c r="B30" s="11" t="str">
        <f t="shared" si="0"/>
        <v>火</v>
      </c>
      <c r="C30" s="23"/>
      <c r="D30" s="24"/>
      <c r="E30" s="27"/>
      <c r="F30" s="28"/>
      <c r="G30" s="29"/>
      <c r="H30" s="9" t="str">
        <f t="shared" si="2"/>
        <v/>
      </c>
      <c r="I30" s="83"/>
      <c r="J30" s="84"/>
      <c r="K30" s="85"/>
      <c r="L30"/>
    </row>
    <row r="31" spans="1:12" ht="17.100000000000001" customHeight="1" x14ac:dyDescent="0.15">
      <c r="A31" s="10">
        <f t="shared" si="1"/>
        <v>45280</v>
      </c>
      <c r="B31" s="11" t="str">
        <f t="shared" si="0"/>
        <v>水</v>
      </c>
      <c r="C31" s="23"/>
      <c r="D31" s="24"/>
      <c r="E31" s="27"/>
      <c r="F31" s="28"/>
      <c r="G31" s="29"/>
      <c r="H31" s="9" t="str">
        <f t="shared" si="2"/>
        <v/>
      </c>
      <c r="I31" s="83"/>
      <c r="J31" s="84"/>
      <c r="K31" s="85"/>
      <c r="L31"/>
    </row>
    <row r="32" spans="1:12" ht="17.100000000000001" customHeight="1" x14ac:dyDescent="0.15">
      <c r="A32" s="10">
        <f t="shared" si="1"/>
        <v>45281</v>
      </c>
      <c r="B32" s="11" t="str">
        <f t="shared" si="0"/>
        <v>木</v>
      </c>
      <c r="C32" s="23"/>
      <c r="D32" s="24"/>
      <c r="E32" s="27"/>
      <c r="F32" s="28"/>
      <c r="G32" s="29"/>
      <c r="H32" s="9" t="str">
        <f t="shared" si="2"/>
        <v/>
      </c>
      <c r="I32" s="83"/>
      <c r="J32" s="84"/>
      <c r="K32" s="85"/>
      <c r="L32"/>
    </row>
    <row r="33" spans="1:12" ht="17.100000000000001" customHeight="1" x14ac:dyDescent="0.15">
      <c r="A33" s="10">
        <f t="shared" si="1"/>
        <v>45282</v>
      </c>
      <c r="B33" s="11" t="str">
        <f t="shared" si="0"/>
        <v>金</v>
      </c>
      <c r="C33" s="23"/>
      <c r="D33" s="24"/>
      <c r="E33" s="27"/>
      <c r="F33" s="28"/>
      <c r="G33" s="29"/>
      <c r="H33" s="9" t="str">
        <f t="shared" si="2"/>
        <v/>
      </c>
      <c r="I33" s="83"/>
      <c r="J33" s="84"/>
      <c r="K33" s="85"/>
      <c r="L33"/>
    </row>
    <row r="34" spans="1:12" ht="17.100000000000001" customHeight="1" x14ac:dyDescent="0.15">
      <c r="A34" s="10">
        <f t="shared" si="1"/>
        <v>45283</v>
      </c>
      <c r="B34" s="11" t="str">
        <f t="shared" si="0"/>
        <v>土</v>
      </c>
      <c r="C34" s="23"/>
      <c r="D34" s="24"/>
      <c r="E34" s="27"/>
      <c r="F34" s="28"/>
      <c r="G34" s="29"/>
      <c r="H34" s="9" t="str">
        <f t="shared" si="2"/>
        <v/>
      </c>
      <c r="I34" s="86"/>
      <c r="J34" s="87"/>
      <c r="K34" s="88"/>
      <c r="L34"/>
    </row>
    <row r="35" spans="1:12" ht="17.100000000000001" customHeight="1" x14ac:dyDescent="0.15">
      <c r="A35" s="10">
        <f t="shared" si="1"/>
        <v>45284</v>
      </c>
      <c r="B35" s="11" t="str">
        <f t="shared" si="0"/>
        <v>日</v>
      </c>
      <c r="C35" s="23"/>
      <c r="D35" s="24"/>
      <c r="E35" s="27"/>
      <c r="F35" s="28"/>
      <c r="G35" s="29"/>
      <c r="H35" s="9" t="str">
        <f t="shared" si="2"/>
        <v/>
      </c>
      <c r="I35" s="80"/>
      <c r="J35" s="81"/>
      <c r="K35" s="82"/>
      <c r="L35"/>
    </row>
    <row r="36" spans="1:12" ht="17.100000000000001" customHeight="1" x14ac:dyDescent="0.15">
      <c r="A36" s="10">
        <f t="shared" si="1"/>
        <v>45285</v>
      </c>
      <c r="B36" s="11" t="str">
        <f t="shared" si="0"/>
        <v>月</v>
      </c>
      <c r="C36" s="23"/>
      <c r="D36" s="24"/>
      <c r="E36" s="27"/>
      <c r="F36" s="28"/>
      <c r="G36" s="29"/>
      <c r="H36" s="9" t="str">
        <f t="shared" si="2"/>
        <v/>
      </c>
      <c r="I36" s="83"/>
      <c r="J36" s="84"/>
      <c r="K36" s="85"/>
      <c r="L36"/>
    </row>
    <row r="37" spans="1:12" ht="17.100000000000001" customHeight="1" x14ac:dyDescent="0.15">
      <c r="A37" s="10">
        <f t="shared" si="1"/>
        <v>45286</v>
      </c>
      <c r="B37" s="11" t="str">
        <f t="shared" si="0"/>
        <v>火</v>
      </c>
      <c r="C37" s="23"/>
      <c r="D37" s="24"/>
      <c r="E37" s="27"/>
      <c r="F37" s="28"/>
      <c r="G37" s="29"/>
      <c r="H37" s="9" t="str">
        <f t="shared" si="2"/>
        <v/>
      </c>
      <c r="I37" s="83"/>
      <c r="J37" s="84"/>
      <c r="K37" s="85"/>
      <c r="L37"/>
    </row>
    <row r="38" spans="1:12" ht="17.100000000000001" customHeight="1" x14ac:dyDescent="0.15">
      <c r="A38" s="10">
        <f>A37+1</f>
        <v>45287</v>
      </c>
      <c r="B38" s="11" t="str">
        <f t="shared" si="0"/>
        <v>水</v>
      </c>
      <c r="C38" s="23"/>
      <c r="D38" s="24"/>
      <c r="E38" s="27"/>
      <c r="F38" s="28"/>
      <c r="G38" s="29"/>
      <c r="H38" s="9" t="str">
        <f t="shared" si="2"/>
        <v/>
      </c>
      <c r="I38" s="83"/>
      <c r="J38" s="84"/>
      <c r="K38" s="85"/>
      <c r="L38"/>
    </row>
    <row r="39" spans="1:12" ht="17.100000000000001" customHeight="1" x14ac:dyDescent="0.15">
      <c r="A39" s="10">
        <f>A38+1</f>
        <v>45288</v>
      </c>
      <c r="B39" s="11" t="str">
        <f t="shared" si="0"/>
        <v>木</v>
      </c>
      <c r="C39" s="23"/>
      <c r="D39" s="24"/>
      <c r="E39" s="27"/>
      <c r="F39" s="28"/>
      <c r="G39" s="29"/>
      <c r="H39" s="9" t="str">
        <f t="shared" si="2"/>
        <v/>
      </c>
      <c r="I39" s="83"/>
      <c r="J39" s="84"/>
      <c r="K39" s="85"/>
      <c r="L39"/>
    </row>
    <row r="40" spans="1:12" ht="17.100000000000001" customHeight="1" x14ac:dyDescent="0.15">
      <c r="A40" s="10">
        <f>IF(DAY(A39+1)&lt;4,"",A39+1)</f>
        <v>45289</v>
      </c>
      <c r="B40" s="11" t="str">
        <f t="shared" si="0"/>
        <v>金</v>
      </c>
      <c r="C40" s="23"/>
      <c r="D40" s="24"/>
      <c r="E40" s="27"/>
      <c r="F40" s="28"/>
      <c r="G40" s="29"/>
      <c r="H40" s="9" t="str">
        <f t="shared" si="2"/>
        <v/>
      </c>
      <c r="I40" s="83"/>
      <c r="J40" s="84"/>
      <c r="K40" s="85"/>
      <c r="L40"/>
    </row>
    <row r="41" spans="1:12" ht="17.100000000000001" customHeight="1" x14ac:dyDescent="0.15">
      <c r="A41" s="10">
        <f>IF(DAY(A39+2)&lt;4,"",A39+2)</f>
        <v>45290</v>
      </c>
      <c r="B41" s="11" t="str">
        <f t="shared" si="0"/>
        <v>土</v>
      </c>
      <c r="C41" s="23"/>
      <c r="D41" s="24"/>
      <c r="E41" s="27"/>
      <c r="F41" s="28"/>
      <c r="G41" s="29"/>
      <c r="H41" s="9" t="str">
        <f t="shared" si="2"/>
        <v/>
      </c>
      <c r="I41" s="86"/>
      <c r="J41" s="87"/>
      <c r="K41" s="88"/>
      <c r="L41"/>
    </row>
    <row r="42" spans="1:12" ht="17.100000000000001" customHeight="1" thickBot="1" x14ac:dyDescent="0.2">
      <c r="A42" s="12">
        <f>IF(DAY(A39+3)&lt;4,"",A39+3)</f>
        <v>45291</v>
      </c>
      <c r="B42" s="43" t="str">
        <f t="shared" si="0"/>
        <v>日</v>
      </c>
      <c r="C42" s="30"/>
      <c r="D42" s="31"/>
      <c r="E42" s="32"/>
      <c r="F42" s="33"/>
      <c r="G42" s="34"/>
      <c r="H42" s="13" t="str">
        <f t="shared" si="2"/>
        <v/>
      </c>
      <c r="I42" s="150"/>
      <c r="J42" s="153"/>
      <c r="K42" s="154"/>
      <c r="L42"/>
    </row>
    <row r="43" spans="1:12" ht="17.100000000000001" customHeight="1" thickTop="1" thickBot="1" x14ac:dyDescent="0.2">
      <c r="A43" s="139" t="s">
        <v>2</v>
      </c>
      <c r="B43" s="130"/>
      <c r="C43" s="140"/>
      <c r="D43" s="140"/>
      <c r="E43" s="140"/>
      <c r="F43" s="140"/>
      <c r="G43" s="140"/>
      <c r="H43" s="14">
        <f>SUM(H12:H42)</f>
        <v>0</v>
      </c>
      <c r="I43" s="130" t="s">
        <v>11</v>
      </c>
      <c r="J43" s="131"/>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36" t="s">
        <v>12</v>
      </c>
      <c r="B45" s="137"/>
      <c r="C45" s="137"/>
      <c r="D45" s="137"/>
      <c r="E45" s="137"/>
      <c r="F45" s="137"/>
      <c r="G45" s="137"/>
      <c r="H45" s="137"/>
      <c r="I45" s="137"/>
      <c r="J45" s="137"/>
      <c r="K45" s="138"/>
    </row>
    <row r="46" spans="1:12" ht="17.100000000000001" customHeight="1" thickTop="1" thickBot="1" x14ac:dyDescent="0.2">
      <c r="A46" s="58"/>
      <c r="B46" s="59"/>
      <c r="C46" s="134"/>
      <c r="D46" s="134"/>
      <c r="E46" s="60"/>
      <c r="F46" s="60"/>
      <c r="G46" s="60"/>
      <c r="H46" s="60"/>
      <c r="I46" s="134"/>
      <c r="J46" s="134"/>
      <c r="K46" s="135"/>
    </row>
    <row r="47" spans="1:12" ht="17.100000000000001" customHeight="1" thickBot="1" x14ac:dyDescent="0.2">
      <c r="A47" s="15"/>
      <c r="B47" s="124" t="s">
        <v>14</v>
      </c>
      <c r="C47" s="125"/>
      <c r="D47" s="126"/>
      <c r="E47" s="127"/>
      <c r="F47" s="16" t="s">
        <v>15</v>
      </c>
      <c r="G47" s="132"/>
      <c r="H47" s="13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8" t="s">
        <v>22</v>
      </c>
      <c r="B49" s="128"/>
      <c r="C49" s="128"/>
      <c r="D49" s="128"/>
      <c r="E49" s="128"/>
      <c r="F49" s="128"/>
      <c r="G49" s="128"/>
      <c r="H49" s="128"/>
      <c r="I49" s="128"/>
      <c r="J49" s="128"/>
      <c r="K49" s="128"/>
    </row>
    <row r="50" spans="1:14" ht="17.25" customHeight="1" x14ac:dyDescent="0.15">
      <c r="A50" s="129"/>
      <c r="B50" s="129"/>
      <c r="C50" s="129"/>
      <c r="D50" s="129"/>
      <c r="E50" s="129"/>
      <c r="F50" s="129"/>
      <c r="G50" s="129"/>
      <c r="H50" s="129"/>
      <c r="I50" s="129"/>
      <c r="J50" s="129"/>
      <c r="K50" s="129"/>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9">
    <mergeCell ref="B47:C47"/>
    <mergeCell ref="D47:E47"/>
    <mergeCell ref="G47:H47"/>
    <mergeCell ref="A49:K50"/>
    <mergeCell ref="I12:K13"/>
    <mergeCell ref="I14:K20"/>
    <mergeCell ref="I21:K27"/>
    <mergeCell ref="I28:K34"/>
    <mergeCell ref="I35:K41"/>
    <mergeCell ref="I42: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3" priority="1" stopIfTrue="1">
      <formula>OR($B12="土",$B12="日",$B12="祝",$B12="振",$I12="休日")</formula>
    </cfRule>
  </conditionalFormatting>
  <dataValidations count="5">
    <dataValidation type="list" imeMode="on" allowBlank="1" sqref="H8" xr:uid="{25736B17-2941-440C-A9AE-9609052A2FB9}">
      <formula1>"通常勤務,管理者,裁量,高プロ,出向,その他"</formula1>
    </dataValidation>
    <dataValidation type="list" allowBlank="1" showInputMessage="1" showErrorMessage="1" sqref="G2 K2" xr:uid="{169B9554-3E89-4C79-B7E4-550F22999AEA}">
      <formula1>"あり,なし"</formula1>
    </dataValidation>
    <dataValidation type="list" allowBlank="1" showInputMessage="1" showErrorMessage="1" sqref="E1:G1" xr:uid="{B22C9B03-28B9-4A4B-9375-2691E56B699D}">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482DE8D-A8AF-4CE8-ACF6-6C5E034CAA7F}">
      <formula1>0</formula1>
    </dataValidation>
    <dataValidation type="time" allowBlank="1" showInputMessage="1" showErrorMessage="1" errorTitle="時刻を入力してください。" error="0:00から23:59までの時刻が入力できます。" sqref="C12:C42 E12:E42 G12:G42" xr:uid="{5D7CB462-52C9-41D8-8312-9A16525D932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