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05" yWindow="150" windowWidth="18315" windowHeight="10560"/>
  </bookViews>
  <sheets>
    <sheet name="課題設定" sheetId="1" r:id="rId1"/>
    <sheet name="助成事業で委託を行う場合の参考書式" sheetId="2" r:id="rId2"/>
    <sheet name="助成事業で委託を行う場合の参考書式記載例" sheetId="3" r:id="rId3"/>
  </sheets>
  <definedNames>
    <definedName name="_xlnm._FilterDatabase" localSheetId="1" hidden="1">助成事業で委託を行う場合の参考書式!$AE$14:$AE$17</definedName>
    <definedName name="_xlnm._FilterDatabase" localSheetId="2" hidden="1">助成事業で委託を行う場合の参考書式記載例!$AE$14:$AE$17</definedName>
    <definedName name="_xlnm.Print_Area" localSheetId="0">課題設定!$A$1:$AB$39</definedName>
    <definedName name="_xlnm.Print_Area" localSheetId="1">助成事業で委託を行う場合の参考書式!$A$1:$AB$47</definedName>
    <definedName name="_xlnm.Print_Area" localSheetId="2">助成事業で委託を行う場合の参考書式記載例!$A$1:$AB$38</definedName>
  </definedNames>
  <calcPr calcId="152511"/>
</workbook>
</file>

<file path=xl/calcChain.xml><?xml version="1.0" encoding="utf-8"?>
<calcChain xmlns="http://schemas.openxmlformats.org/spreadsheetml/2006/main">
  <c r="P39" i="1" l="1"/>
  <c r="N39" i="1"/>
  <c r="D13" i="1" l="1"/>
  <c r="AA25" i="3"/>
  <c r="W10" i="3"/>
  <c r="W22" i="3"/>
  <c r="W23" i="3" s="1"/>
  <c r="Y25" i="3"/>
  <c r="Z17" i="3"/>
  <c r="AA17" i="3" s="1"/>
  <c r="X17" i="3"/>
  <c r="X14" i="3"/>
  <c r="Y24" i="3"/>
  <c r="Y25" i="2"/>
  <c r="Y26" i="2"/>
  <c r="Z23" i="2"/>
  <c r="AA23" i="2"/>
  <c r="X23" i="2"/>
  <c r="W23" i="2"/>
  <c r="G23" i="2"/>
  <c r="E23" i="2"/>
  <c r="X24" i="2"/>
  <c r="Z24" i="2"/>
  <c r="Z17" i="2"/>
  <c r="X17" i="2"/>
  <c r="AA22" i="2"/>
  <c r="W22" i="2"/>
  <c r="G22" i="2"/>
  <c r="E22" i="2"/>
  <c r="AA17" i="2"/>
  <c r="AA14" i="2"/>
  <c r="Z14" i="2"/>
  <c r="X14" i="2"/>
  <c r="E17" i="2"/>
  <c r="Y24" i="2"/>
  <c r="W24" i="3" l="1"/>
  <c r="W21" i="3" l="1"/>
  <c r="W20" i="3"/>
  <c r="W19" i="3"/>
  <c r="W18" i="3"/>
  <c r="W17" i="3" s="1"/>
  <c r="U17" i="3"/>
  <c r="S17" i="3"/>
  <c r="Q17" i="3"/>
  <c r="O17" i="3"/>
  <c r="M17" i="3"/>
  <c r="K17" i="3"/>
  <c r="I17" i="3"/>
  <c r="G17" i="3"/>
  <c r="E17" i="3"/>
  <c r="W16" i="3"/>
  <c r="W15" i="3"/>
  <c r="W14" i="3"/>
  <c r="U14" i="3"/>
  <c r="S14" i="3"/>
  <c r="Q14" i="3"/>
  <c r="O14" i="3"/>
  <c r="M14" i="3"/>
  <c r="K14" i="3"/>
  <c r="I14" i="3"/>
  <c r="G14" i="3"/>
  <c r="Z14" i="3" s="1"/>
  <c r="E14" i="3"/>
  <c r="W13" i="3"/>
  <c r="W12" i="3"/>
  <c r="W11" i="3"/>
  <c r="U10" i="3"/>
  <c r="S10" i="3"/>
  <c r="Q10" i="3"/>
  <c r="O10" i="3"/>
  <c r="M10" i="3"/>
  <c r="K10" i="3"/>
  <c r="I10" i="3"/>
  <c r="G10" i="3"/>
  <c r="G22" i="3" s="1"/>
  <c r="E10" i="3"/>
  <c r="E22" i="3" s="1"/>
  <c r="E23" i="3" s="1"/>
  <c r="W9" i="3"/>
  <c r="W21" i="2"/>
  <c r="W20" i="2"/>
  <c r="W19" i="2"/>
  <c r="W18" i="2"/>
  <c r="U17" i="2"/>
  <c r="S17" i="2"/>
  <c r="Q17" i="2"/>
  <c r="O17" i="2"/>
  <c r="M17" i="2"/>
  <c r="K17" i="2"/>
  <c r="I17" i="2"/>
  <c r="G17" i="2"/>
  <c r="W16" i="2"/>
  <c r="W15" i="2"/>
  <c r="W14" i="2"/>
  <c r="U14" i="2"/>
  <c r="S14" i="2"/>
  <c r="Q14" i="2"/>
  <c r="O14" i="2"/>
  <c r="M14" i="2"/>
  <c r="K14" i="2"/>
  <c r="I14" i="2"/>
  <c r="G14" i="2"/>
  <c r="E14" i="2"/>
  <c r="W13" i="2"/>
  <c r="W12" i="2"/>
  <c r="W11" i="2"/>
  <c r="W10" i="2" s="1"/>
  <c r="U10" i="2"/>
  <c r="S10" i="2"/>
  <c r="Q10" i="2"/>
  <c r="O10" i="2"/>
  <c r="M10" i="2"/>
  <c r="K10" i="2"/>
  <c r="I10" i="2"/>
  <c r="G10" i="2"/>
  <c r="Z10" i="2" s="1"/>
  <c r="E10" i="2"/>
  <c r="W9" i="2"/>
  <c r="W27" i="1"/>
  <c r="AA27" i="1" s="1"/>
  <c r="Y26" i="1"/>
  <c r="W26" i="1"/>
  <c r="AA26" i="1" s="1"/>
  <c r="Y25" i="1"/>
  <c r="W24" i="1"/>
  <c r="W23" i="1"/>
  <c r="W22" i="1"/>
  <c r="W21" i="1"/>
  <c r="U20" i="1"/>
  <c r="S20" i="1"/>
  <c r="Q20" i="1"/>
  <c r="O20" i="1"/>
  <c r="M20" i="1"/>
  <c r="K20" i="1"/>
  <c r="I20" i="1"/>
  <c r="G20" i="1"/>
  <c r="Z20" i="1" s="1"/>
  <c r="D20" i="1"/>
  <c r="W19" i="1"/>
  <c r="W18" i="1"/>
  <c r="W17" i="1" s="1"/>
  <c r="U17" i="1"/>
  <c r="S17" i="1"/>
  <c r="Q17" i="1"/>
  <c r="O17" i="1"/>
  <c r="M17" i="1"/>
  <c r="K17" i="1"/>
  <c r="I17" i="1"/>
  <c r="G17" i="1"/>
  <c r="Z17" i="1" s="1"/>
  <c r="D17" i="1"/>
  <c r="E25" i="1" s="1"/>
  <c r="W16" i="1"/>
  <c r="W15" i="1"/>
  <c r="W14" i="1"/>
  <c r="U13" i="1"/>
  <c r="U25" i="1" s="1"/>
  <c r="U28" i="1" s="1"/>
  <c r="S13" i="1"/>
  <c r="S25" i="1"/>
  <c r="S28" i="1" s="1"/>
  <c r="Q13" i="1"/>
  <c r="O13" i="1"/>
  <c r="M13" i="1"/>
  <c r="K13" i="1"/>
  <c r="I13" i="1"/>
  <c r="G13" i="1"/>
  <c r="Z13" i="1" s="1"/>
  <c r="X27" i="1" l="1"/>
  <c r="Q25" i="1"/>
  <c r="Q28" i="1" s="1"/>
  <c r="W13" i="1"/>
  <c r="X26" i="1"/>
  <c r="O25" i="1"/>
  <c r="O28" i="1" s="1"/>
  <c r="M25" i="1"/>
  <c r="M28" i="1" s="1"/>
  <c r="K25" i="1"/>
  <c r="K28" i="1" s="1"/>
  <c r="W20" i="1"/>
  <c r="W25" i="1" s="1"/>
  <c r="W28" i="1" s="1"/>
  <c r="I25" i="1"/>
  <c r="I28" i="1" s="1"/>
  <c r="G25" i="1"/>
  <c r="G28" i="1" s="1"/>
  <c r="D29" i="1"/>
  <c r="E28" i="1"/>
  <c r="G23" i="3"/>
  <c r="Y26" i="3"/>
  <c r="E24" i="2"/>
  <c r="W17" i="2"/>
  <c r="AA17" i="1"/>
  <c r="X17" i="1"/>
  <c r="X13" i="1"/>
  <c r="AA13" i="1"/>
  <c r="AA14" i="3"/>
  <c r="X10" i="3"/>
  <c r="Z10" i="3"/>
  <c r="AA10" i="3" s="1"/>
  <c r="AA22" i="3" s="1"/>
  <c r="X10" i="2"/>
  <c r="AA10" i="2"/>
  <c r="AA20" i="1" l="1"/>
  <c r="X20" i="1"/>
  <c r="Y27" i="1"/>
  <c r="X28" i="1"/>
  <c r="AA25" i="1"/>
  <c r="AA28" i="1" s="1"/>
  <c r="F29" i="1"/>
  <c r="Z25" i="1"/>
  <c r="X25" i="1"/>
  <c r="Z23" i="3"/>
  <c r="X23" i="3"/>
  <c r="G24" i="3"/>
  <c r="Z24" i="3" s="1"/>
  <c r="E24" i="3"/>
  <c r="W24" i="2"/>
  <c r="G24" i="2"/>
  <c r="AA29" i="1" l="1"/>
  <c r="E27" i="3"/>
  <c r="E25" i="3"/>
  <c r="E26" i="3" s="1"/>
  <c r="G27" i="3"/>
  <c r="G25" i="3"/>
  <c r="X24" i="3"/>
  <c r="AA23" i="3"/>
  <c r="E27" i="2"/>
  <c r="E25" i="2"/>
  <c r="E26" i="2" s="1"/>
  <c r="G27" i="2"/>
  <c r="G25" i="2"/>
  <c r="AA24" i="3" l="1"/>
  <c r="W25" i="3"/>
  <c r="W26" i="3" s="1"/>
  <c r="G26" i="3"/>
  <c r="AA24" i="2"/>
  <c r="AA27" i="2" s="1"/>
  <c r="AA25" i="2"/>
  <c r="W25" i="2"/>
  <c r="W26" i="2" s="1"/>
  <c r="G26" i="2"/>
  <c r="X26" i="2" l="1"/>
  <c r="X26" i="3"/>
  <c r="AA27" i="3"/>
  <c r="AA26" i="3"/>
  <c r="X25" i="3"/>
  <c r="AA26" i="2"/>
  <c r="X25" i="2"/>
</calcChain>
</file>

<file path=xl/sharedStrings.xml><?xml version="1.0" encoding="utf-8"?>
<sst xmlns="http://schemas.openxmlformats.org/spreadsheetml/2006/main" count="310" uniqueCount="166">
  <si>
    <t xml:space="preserve"> 課題設定型産業技術開発費助成事業</t>
    <rPh sb="1" eb="3">
      <t>カダイ</t>
    </rPh>
    <rPh sb="3" eb="5">
      <t>セッテイ</t>
    </rPh>
    <rPh sb="5" eb="6">
      <t>ガタ</t>
    </rPh>
    <rPh sb="6" eb="8">
      <t>サンギョウ</t>
    </rPh>
    <rPh sb="8" eb="10">
      <t>ギジュツ</t>
    </rPh>
    <rPh sb="10" eb="13">
      <t>カイハツヒ</t>
    </rPh>
    <rPh sb="13" eb="15">
      <t>ジョセイ</t>
    </rPh>
    <rPh sb="15" eb="17">
      <t>ジギョウ</t>
    </rPh>
    <phoneticPr fontId="4"/>
  </si>
  <si>
    <t>【単年度交付決定・複数年度交付決定】</t>
    <rPh sb="1" eb="4">
      <t>タンネンド</t>
    </rPh>
    <rPh sb="4" eb="6">
      <t>コウフ</t>
    </rPh>
    <rPh sb="6" eb="8">
      <t>ケッテイ</t>
    </rPh>
    <phoneticPr fontId="4"/>
  </si>
  <si>
    <t>経費発生調書</t>
    <rPh sb="0" eb="2">
      <t>ケイヒ</t>
    </rPh>
    <rPh sb="2" eb="4">
      <t>ハッセイ</t>
    </rPh>
    <rPh sb="4" eb="6">
      <t>チョウショ</t>
    </rPh>
    <phoneticPr fontId="4"/>
  </si>
  <si>
    <t>　</t>
    <phoneticPr fontId="4"/>
  </si>
  <si>
    <t>助成事業の名称：</t>
    <rPh sb="0" eb="2">
      <t>ジョセイ</t>
    </rPh>
    <rPh sb="2" eb="4">
      <t>ジギョウ</t>
    </rPh>
    <rPh sb="5" eb="7">
      <t>メイショウ</t>
    </rPh>
    <phoneticPr fontId="4"/>
  </si>
  <si>
    <t>事業番号：</t>
    <rPh sb="0" eb="1">
      <t>コト</t>
    </rPh>
    <rPh sb="1" eb="2">
      <t>ギョウ</t>
    </rPh>
    <rPh sb="2" eb="4">
      <t>バンゴウ</t>
    </rPh>
    <phoneticPr fontId="4"/>
  </si>
  <si>
    <t>□□□□□□□□－□</t>
    <phoneticPr fontId="4"/>
  </si>
  <si>
    <t>助成事業者名称：</t>
    <rPh sb="0" eb="2">
      <t>ジョセイ</t>
    </rPh>
    <rPh sb="2" eb="5">
      <t>ジギョウシャ</t>
    </rPh>
    <rPh sb="5" eb="7">
      <t>メイショウ</t>
    </rPh>
    <phoneticPr fontId="4"/>
  </si>
  <si>
    <t>ＮＥＤＯ担当部：</t>
    <phoneticPr fontId="4"/>
  </si>
  <si>
    <t>委託先・共同研究先名称：</t>
    <rPh sb="0" eb="2">
      <t>イタク</t>
    </rPh>
    <rPh sb="2" eb="3">
      <t>サキ</t>
    </rPh>
    <rPh sb="4" eb="6">
      <t>キョウドウ</t>
    </rPh>
    <rPh sb="6" eb="8">
      <t>ケンキュウ</t>
    </rPh>
    <rPh sb="8" eb="9">
      <t>サキ</t>
    </rPh>
    <rPh sb="9" eb="11">
      <t>メイショウ</t>
    </rPh>
    <phoneticPr fontId="4"/>
  </si>
  <si>
    <t>助成事業期間：</t>
    <rPh sb="0" eb="2">
      <t>ジョセイ</t>
    </rPh>
    <rPh sb="2" eb="4">
      <t>ジギョウ</t>
    </rPh>
    <rPh sb="4" eb="5">
      <t>キ</t>
    </rPh>
    <rPh sb="5" eb="6">
      <t>アイダ</t>
    </rPh>
    <phoneticPr fontId="4"/>
  </si>
  <si>
    <t>補助率：</t>
    <rPh sb="0" eb="3">
      <t>ホジョリツ</t>
    </rPh>
    <phoneticPr fontId="4"/>
  </si>
  <si>
    <t xml:space="preserve"> </t>
    <phoneticPr fontId="4"/>
  </si>
  <si>
    <t>委託・共同研究項目：</t>
    <rPh sb="0" eb="2">
      <t>イタク</t>
    </rPh>
    <rPh sb="3" eb="5">
      <t>キョウドウ</t>
    </rPh>
    <rPh sb="5" eb="7">
      <t>ケンキュウ</t>
    </rPh>
    <rPh sb="7" eb="9">
      <t>コウモク</t>
    </rPh>
    <phoneticPr fontId="4"/>
  </si>
  <si>
    <t>交付決定日：</t>
    <rPh sb="0" eb="2">
      <t>コウフ</t>
    </rPh>
    <rPh sb="2" eb="4">
      <t>ケッテイ</t>
    </rPh>
    <rPh sb="4" eb="5">
      <t>ビ</t>
    </rPh>
    <phoneticPr fontId="4"/>
  </si>
  <si>
    <t>業務完了日：</t>
    <rPh sb="0" eb="2">
      <t>ギョウム</t>
    </rPh>
    <rPh sb="2" eb="5">
      <t>カンリョウビ</t>
    </rPh>
    <phoneticPr fontId="4"/>
  </si>
  <si>
    <t>交付決定額</t>
    <rPh sb="0" eb="2">
      <t>コウフ</t>
    </rPh>
    <rPh sb="2" eb="4">
      <t>ケッテイ</t>
    </rPh>
    <rPh sb="4" eb="5">
      <t>ガク</t>
    </rPh>
    <phoneticPr fontId="4"/>
  </si>
  <si>
    <t>第１四半期
実績</t>
    <phoneticPr fontId="4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</si>
  <si>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4"/>
  </si>
  <si>
    <t>修正累計額</t>
  </si>
  <si>
    <t>流用する
増減の額
(c)</t>
    <rPh sb="0" eb="2">
      <t>リュウヨウ</t>
    </rPh>
    <rPh sb="5" eb="7">
      <t>ゾウゲン</t>
    </rPh>
    <phoneticPr fontId="4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</si>
  <si>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4"/>
  </si>
  <si>
    <t>助成対象費用
(a)</t>
    <rPh sb="0" eb="2">
      <t>ジョセイ</t>
    </rPh>
    <rPh sb="2" eb="4">
      <t>タイショウ</t>
    </rPh>
    <rPh sb="4" eb="6">
      <t>ヒヨウ</t>
    </rPh>
    <phoneticPr fontId="4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</si>
  <si>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4"/>
  </si>
  <si>
    <t>(d)（＝a'＋c）</t>
    <phoneticPr fontId="4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</si>
  <si>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4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</si>
  <si>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4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</si>
  <si>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4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</si>
  <si>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4"/>
  </si>
  <si>
    <t>Ⅱ．労務費</t>
    <rPh sb="2" eb="4">
      <t>ロウム</t>
    </rPh>
    <rPh sb="4" eb="5">
      <t>ヒ</t>
    </rPh>
    <phoneticPr fontId="4"/>
  </si>
  <si>
    <t>　１．研究員費</t>
    <rPh sb="3" eb="6">
      <t>ケンキュウイン</t>
    </rPh>
    <rPh sb="6" eb="7">
      <t>ヒ</t>
    </rPh>
    <phoneticPr fontId="4"/>
  </si>
  <si>
    <t>　２．補助員費</t>
    <rPh sb="3" eb="6">
      <t>ホジョイン</t>
    </rPh>
    <rPh sb="6" eb="7">
      <t>ヒ</t>
    </rPh>
    <phoneticPr fontId="4"/>
  </si>
  <si>
    <t>Ⅲ．その他経費</t>
    <rPh sb="4" eb="5">
      <t>タ</t>
    </rPh>
    <rPh sb="5" eb="7">
      <t>ケイヒ</t>
    </rPh>
    <phoneticPr fontId="4"/>
  </si>
  <si>
    <t>　１．消耗品費</t>
    <rPh sb="3" eb="5">
      <t>ショウモウ</t>
    </rPh>
    <rPh sb="5" eb="6">
      <t>ヒン</t>
    </rPh>
    <rPh sb="6" eb="7">
      <t>ヒ</t>
    </rPh>
    <phoneticPr fontId="4"/>
  </si>
  <si>
    <t>　２．旅費</t>
    <rPh sb="3" eb="5">
      <t>リョヒ</t>
    </rPh>
    <phoneticPr fontId="4"/>
  </si>
  <si>
    <t>　３．外注費</t>
    <rPh sb="3" eb="6">
      <t>ガイチュウヒ</t>
    </rPh>
    <phoneticPr fontId="4"/>
  </si>
  <si>
    <t>　４．諸経費</t>
    <rPh sb="3" eb="6">
      <t>ショケイヒ</t>
    </rPh>
    <phoneticPr fontId="4"/>
  </si>
  <si>
    <t>小　計　Ａ（＝Ⅰ＋Ⅱ＋Ⅲ）</t>
    <phoneticPr fontId="4"/>
  </si>
  <si>
    <t>Ⅳ-1．</t>
    <phoneticPr fontId="4"/>
  </si>
  <si>
    <t>委託費・共同研究費</t>
    <phoneticPr fontId="4"/>
  </si>
  <si>
    <t>←流用減額計</t>
    <rPh sb="1" eb="3">
      <t>リュウヨウ</t>
    </rPh>
    <rPh sb="3" eb="5">
      <t>ゲンガク</t>
    </rPh>
    <rPh sb="5" eb="6">
      <t>ケイ</t>
    </rPh>
    <phoneticPr fontId="4"/>
  </si>
  <si>
    <t>Ⅳ-2．</t>
  </si>
  <si>
    <t>学術機関等共同研究費</t>
    <rPh sb="0" eb="2">
      <t>ガクジュツ</t>
    </rPh>
    <rPh sb="2" eb="4">
      <t>キカン</t>
    </rPh>
    <rPh sb="4" eb="5">
      <t>トウ</t>
    </rPh>
    <rPh sb="5" eb="7">
      <t>キョウドウ</t>
    </rPh>
    <rPh sb="7" eb="10">
      <t>ケンキュウヒ</t>
    </rPh>
    <phoneticPr fontId="4"/>
  </si>
  <si>
    <t>←流用制限額</t>
    <rPh sb="1" eb="3">
      <t>リュウヨウ</t>
    </rPh>
    <rPh sb="3" eb="5">
      <t>セイゲン</t>
    </rPh>
    <rPh sb="5" eb="6">
      <t>ガク</t>
    </rPh>
    <phoneticPr fontId="4"/>
  </si>
  <si>
    <t>総　計　Ｂ（＝Ａ＋Ⅳ）</t>
    <rPh sb="0" eb="1">
      <t>ソウ</t>
    </rPh>
    <phoneticPr fontId="4"/>
  </si>
  <si>
    <t>総計Ｂの内、助成金額</t>
    <rPh sb="0" eb="2">
      <t>ソウケイ</t>
    </rPh>
    <rPh sb="4" eb="5">
      <t>ウチ</t>
    </rPh>
    <rPh sb="6" eb="9">
      <t>ジョセイキン</t>
    </rPh>
    <rPh sb="9" eb="10">
      <t>ガク</t>
    </rPh>
    <phoneticPr fontId="4"/>
  </si>
  <si>
    <t>助成金額→</t>
    <rPh sb="0" eb="3">
      <t>ジョセイキン</t>
    </rPh>
    <rPh sb="3" eb="4">
      <t>ガク</t>
    </rPh>
    <phoneticPr fontId="4"/>
  </si>
  <si>
    <t>調書№</t>
    <rPh sb="0" eb="2">
      <t>チョウショ</t>
    </rPh>
    <phoneticPr fontId="4"/>
  </si>
  <si>
    <t>交付決定額一覧</t>
    <rPh sb="0" eb="2">
      <t>コウフ</t>
    </rPh>
    <rPh sb="2" eb="4">
      <t>ケッテイ</t>
    </rPh>
    <rPh sb="4" eb="5">
      <t>ガク</t>
    </rPh>
    <rPh sb="5" eb="7">
      <t>イチラン</t>
    </rPh>
    <phoneticPr fontId="4"/>
  </si>
  <si>
    <t>調書種別</t>
    <rPh sb="0" eb="2">
      <t>チョウショ</t>
    </rPh>
    <rPh sb="2" eb="4">
      <t>シュベツ</t>
    </rPh>
    <phoneticPr fontId="4"/>
  </si>
  <si>
    <t>検査年月日</t>
    <rPh sb="0" eb="2">
      <t>ケンサ</t>
    </rPh>
    <rPh sb="2" eb="5">
      <t>ネンガッピ</t>
    </rPh>
    <phoneticPr fontId="4"/>
  </si>
  <si>
    <t>計上期間</t>
    <rPh sb="0" eb="2">
      <t>ケイジョウ</t>
    </rPh>
    <rPh sb="2" eb="4">
      <t>キカン</t>
    </rPh>
    <phoneticPr fontId="4"/>
  </si>
  <si>
    <t>年　度</t>
    <rPh sb="0" eb="1">
      <t>トシ</t>
    </rPh>
    <rPh sb="2" eb="3">
      <t>ド</t>
    </rPh>
    <phoneticPr fontId="4"/>
  </si>
  <si>
    <t>助成対象費用</t>
    <rPh sb="0" eb="2">
      <t>ジョセイ</t>
    </rPh>
    <rPh sb="2" eb="4">
      <t>タイショウ</t>
    </rPh>
    <rPh sb="4" eb="6">
      <t>ヒヨウ</t>
    </rPh>
    <phoneticPr fontId="4"/>
  </si>
  <si>
    <t>助成金額</t>
    <rPh sb="0" eb="2">
      <t>ジョセイ</t>
    </rPh>
    <rPh sb="2" eb="4">
      <t>キンガク</t>
    </rPh>
    <phoneticPr fontId="4"/>
  </si>
  <si>
    <t>検査員　</t>
    <rPh sb="0" eb="2">
      <t>ケンサ</t>
    </rPh>
    <rPh sb="2" eb="3">
      <t>イン</t>
    </rPh>
    <phoneticPr fontId="4"/>
  </si>
  <si>
    <t>①</t>
    <phoneticPr fontId="4"/>
  </si>
  <si>
    <t>（自署欄）</t>
    <rPh sb="1" eb="3">
      <t>ジショ</t>
    </rPh>
    <rPh sb="3" eb="4">
      <t>ラン</t>
    </rPh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</si>
  <si>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</si>
  <si>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</si>
  <si>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</si>
  <si>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</si>
  <si>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合　計</t>
    <rPh sb="0" eb="1">
      <t>ゴウ</t>
    </rPh>
    <rPh sb="2" eb="3">
      <t>ケイ</t>
    </rPh>
    <phoneticPr fontId="4"/>
  </si>
  <si>
    <t>注意：自動計算部分（赤文字）に関して、修正する場合は、ＰＪ担当部までご連絡ください。</t>
    <rPh sb="0" eb="2">
      <t>チュウイ</t>
    </rPh>
    <phoneticPr fontId="4"/>
  </si>
  <si>
    <t xml:space="preserve"> </t>
    <phoneticPr fontId="2"/>
  </si>
  <si>
    <t>経費発生調書</t>
    <rPh sb="0" eb="2">
      <t>ケイヒ</t>
    </rPh>
    <rPh sb="2" eb="4">
      <t>ハッセイ</t>
    </rPh>
    <rPh sb="4" eb="6">
      <t>チョウショ</t>
    </rPh>
    <phoneticPr fontId="2"/>
  </si>
  <si>
    <t>年度末中間検査</t>
    <rPh sb="0" eb="3">
      <t>ネンドマツ</t>
    </rPh>
    <rPh sb="3" eb="5">
      <t>チュウカン</t>
    </rPh>
    <rPh sb="5" eb="7">
      <t>ケンサ</t>
    </rPh>
    <phoneticPr fontId="2"/>
  </si>
  <si>
    <t>事業番号：</t>
    <rPh sb="0" eb="2">
      <t>ジギョウ</t>
    </rPh>
    <rPh sb="2" eb="4">
      <t>バンゴウ</t>
    </rPh>
    <phoneticPr fontId="2"/>
  </si>
  <si>
    <t>□□□□□□□□－□</t>
    <phoneticPr fontId="2"/>
  </si>
  <si>
    <t>助成先名称：</t>
    <rPh sb="0" eb="2">
      <t>ジョセイ</t>
    </rPh>
    <rPh sb="2" eb="3">
      <t>サキ</t>
    </rPh>
    <rPh sb="3" eb="5">
      <t>メイショウ</t>
    </rPh>
    <phoneticPr fontId="2"/>
  </si>
  <si>
    <t>件　　名：</t>
    <rPh sb="0" eb="1">
      <t>ケン</t>
    </rPh>
    <rPh sb="3" eb="4">
      <t>メイ</t>
    </rPh>
    <phoneticPr fontId="2"/>
  </si>
  <si>
    <t>ＮＥＤＯ担当部：</t>
    <phoneticPr fontId="2"/>
  </si>
  <si>
    <t>委託先名称：</t>
    <rPh sb="0" eb="2">
      <t>イタク</t>
    </rPh>
    <rPh sb="2" eb="3">
      <t>サキ</t>
    </rPh>
    <rPh sb="3" eb="5">
      <t>メイショウ</t>
    </rPh>
    <phoneticPr fontId="2"/>
  </si>
  <si>
    <t>委託期間：</t>
    <rPh sb="0" eb="2">
      <t>イタク</t>
    </rPh>
    <rPh sb="2" eb="3">
      <t>キ</t>
    </rPh>
    <rPh sb="3" eb="4">
      <t>アイダ</t>
    </rPh>
    <phoneticPr fontId="2"/>
  </si>
  <si>
    <t>原契約日：</t>
    <rPh sb="0" eb="1">
      <t>ゲン</t>
    </rPh>
    <rPh sb="1" eb="4">
      <t>ケイヤクビ</t>
    </rPh>
    <phoneticPr fontId="2"/>
  </si>
  <si>
    <t>業務完了日：</t>
    <rPh sb="0" eb="2">
      <t>ギョウム</t>
    </rPh>
    <rPh sb="2" eb="5">
      <t>カンリョウビ</t>
    </rPh>
    <phoneticPr fontId="2"/>
  </si>
  <si>
    <t>契約金額
(a)</t>
    <rPh sb="0" eb="2">
      <t>ケイヤク</t>
    </rPh>
    <rPh sb="2" eb="4">
      <t>キンガク</t>
    </rPh>
    <phoneticPr fontId="2"/>
  </si>
  <si>
    <t>第１四半期</t>
  </si>
  <si>
    <t>第２四半期</t>
  </si>
  <si>
    <t>第３四半期</t>
  </si>
  <si>
    <t>第４四半期</t>
    <phoneticPr fontId="2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</si>
  <si>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2"/>
  </si>
  <si>
    <t>流用する
増減の額
(c)</t>
    <rPh sb="0" eb="2">
      <t>リュウヨウ</t>
    </rPh>
    <rPh sb="5" eb="7">
      <t>ゾウゲン</t>
    </rPh>
    <phoneticPr fontId="2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</si>
  <si>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2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</si>
  <si>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2"/>
  </si>
  <si>
    <t>実績</t>
    <rPh sb="0" eb="2">
      <t>ジッセキ</t>
    </rPh>
    <phoneticPr fontId="2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</si>
  <si>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2"/>
  </si>
  <si>
    <t>間接経費率</t>
    <rPh sb="0" eb="2">
      <t>カンセツ</t>
    </rPh>
    <rPh sb="2" eb="4">
      <t>ケイヒ</t>
    </rPh>
    <rPh sb="4" eb="5">
      <t>リツ</t>
    </rPh>
    <phoneticPr fontId="2"/>
  </si>
  <si>
    <t>―</t>
    <phoneticPr fontId="2"/>
  </si>
  <si>
    <t>(d)（＝a'＋c）</t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</si>
  <si>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</si>
  <si>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</si>
  <si>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</si>
  <si>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2"/>
  </si>
  <si>
    <t>Ⅱ．労務費</t>
    <rPh sb="2" eb="4">
      <t>ロウム</t>
    </rPh>
    <rPh sb="4" eb="5">
      <t>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</si>
  <si>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</si>
  <si>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</si>
  <si>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</si>
  <si>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１．消耗品費</t>
    <rPh sb="3" eb="5">
      <t>ショウモウ</t>
    </rPh>
    <rPh sb="5" eb="6">
      <t>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</si>
  <si>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</si>
  <si>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</si>
  <si>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</si>
  <si>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　小　計　Ａ（＝Ⅰ＋Ⅱ＋Ⅲ）</t>
    <phoneticPr fontId="2"/>
  </si>
  <si>
    <t>←流用減額計</t>
    <rPh sb="1" eb="3">
      <t>リュウヨウ</t>
    </rPh>
    <rPh sb="3" eb="5">
      <t>ゲンガク</t>
    </rPh>
    <rPh sb="5" eb="6">
      <t>ケイ</t>
    </rPh>
    <phoneticPr fontId="2"/>
  </si>
  <si>
    <t>総　計　Ｄ（＝Ｂ＋Ｃ）</t>
    <rPh sb="0" eb="1">
      <t>ソウ</t>
    </rPh>
    <phoneticPr fontId="2"/>
  </si>
  <si>
    <t>←流用制限額</t>
    <rPh sb="1" eb="3">
      <t>リュウヨウ</t>
    </rPh>
    <rPh sb="3" eb="5">
      <t>セイゲン</t>
    </rPh>
    <rPh sb="5" eb="6">
      <t>ガク</t>
    </rPh>
    <phoneticPr fontId="2"/>
  </si>
  <si>
    <t>総計Ｄの内、助成対象費用</t>
    <rPh sb="0" eb="2">
      <t>ソウケイ</t>
    </rPh>
    <rPh sb="4" eb="5">
      <t>ウチ</t>
    </rPh>
    <rPh sb="6" eb="8">
      <t>ジョセイ</t>
    </rPh>
    <rPh sb="8" eb="10">
      <t>タイショウ</t>
    </rPh>
    <rPh sb="10" eb="12">
      <t>ヒヨウ</t>
    </rPh>
    <phoneticPr fontId="2"/>
  </si>
  <si>
    <t>調書№</t>
    <rPh sb="0" eb="2">
      <t>チョウショ</t>
    </rPh>
    <phoneticPr fontId="2"/>
  </si>
  <si>
    <t>【中間検査・確定検査の実施状況】</t>
    <phoneticPr fontId="2"/>
  </si>
  <si>
    <t>調書種別</t>
    <rPh sb="0" eb="2">
      <t>チョウショ</t>
    </rPh>
    <rPh sb="2" eb="4">
      <t>シュベツ</t>
    </rPh>
    <phoneticPr fontId="2"/>
  </si>
  <si>
    <t>検査年月日</t>
    <rPh sb="0" eb="2">
      <t>ケンサ</t>
    </rPh>
    <rPh sb="2" eb="5">
      <t>ネンガッピ</t>
    </rPh>
    <phoneticPr fontId="2"/>
  </si>
  <si>
    <t>計上期間</t>
    <rPh sb="0" eb="2">
      <t>ケイジョウ</t>
    </rPh>
    <rPh sb="2" eb="4">
      <t>キカン</t>
    </rPh>
    <phoneticPr fontId="2"/>
  </si>
  <si>
    <t>検査員　</t>
    <rPh sb="0" eb="2">
      <t>ケンサ</t>
    </rPh>
    <rPh sb="2" eb="3">
      <t>イン</t>
    </rPh>
    <phoneticPr fontId="2"/>
  </si>
  <si>
    <t>①</t>
    <phoneticPr fontId="2"/>
  </si>
  <si>
    <t>　</t>
    <phoneticPr fontId="2"/>
  </si>
  <si>
    <t>（自署欄）</t>
    <rPh sb="1" eb="3">
      <t>ジショ</t>
    </rPh>
    <rPh sb="3" eb="4">
      <t>ラン</t>
    </rPh>
    <phoneticPr fontId="2"/>
  </si>
  <si>
    <t>②</t>
    <phoneticPr fontId="2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</si>
  <si>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</si>
  <si>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</si>
  <si>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</si>
  <si>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</si>
  <si>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</si>
  <si>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＊注意</t>
    <rPh sb="1" eb="3">
      <t>チュウイ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</si>
  <si>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2"/>
  </si>
  <si>
    <t>　小　計　Ａ（＝Ⅰ＋Ⅱ＋Ⅲ'）</t>
    <phoneticPr fontId="2"/>
  </si>
  <si>
    <t>合　計　Ｂ（＝Ａ＋α）</t>
    <rPh sb="0" eb="1">
      <t>ゴウ</t>
    </rPh>
    <rPh sb="2" eb="3">
      <t>ケイ</t>
    </rPh>
    <phoneticPr fontId="2"/>
  </si>
  <si>
    <t>（助成事業における委託先・共同研究先用）</t>
    <rPh sb="1" eb="3">
      <t>ジョセイ</t>
    </rPh>
    <rPh sb="3" eb="5">
      <t>ジギョウ</t>
    </rPh>
    <rPh sb="9" eb="11">
      <t>イタク</t>
    </rPh>
    <rPh sb="11" eb="12">
      <t>サキ</t>
    </rPh>
    <rPh sb="13" eb="15">
      <t>キョウドウ</t>
    </rPh>
    <rPh sb="15" eb="17">
      <t>ケンキュウ</t>
    </rPh>
    <rPh sb="17" eb="18">
      <t>サキ</t>
    </rPh>
    <rPh sb="18" eb="19">
      <t>ヨウ</t>
    </rPh>
    <phoneticPr fontId="2"/>
  </si>
  <si>
    <t>【中間検査・確定検査の実施状況】</t>
    <phoneticPr fontId="4"/>
  </si>
  <si>
    <r>
      <t>総計Bの</t>
    </r>
    <r>
      <rPr>
        <sz val="6"/>
        <rFont val="ＭＳ ゴシック"/>
        <family val="3"/>
        <charset val="128"/>
      </rPr>
      <t>助成対象費用
(e)</t>
    </r>
    <rPh sb="0" eb="2">
      <t>ソウケイ</t>
    </rPh>
    <rPh sb="4" eb="6">
      <t>ジョセイ</t>
    </rPh>
    <rPh sb="6" eb="8">
      <t>タイショウ</t>
    </rPh>
    <rPh sb="8" eb="10">
      <t>ヒヨウ</t>
    </rPh>
    <phoneticPr fontId="4"/>
  </si>
  <si>
    <t>＊契約金額（ａ）：複数年契約の２年目以降、大項目Ⅰ～Ⅲの金額は直接入力し、中項目は入力しなくても可。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7" eb="40">
      <t>チュウコウモク</t>
    </rPh>
    <rPh sb="41" eb="43">
      <t>ニュウリョク</t>
    </rPh>
    <rPh sb="48" eb="49">
      <t>カ</t>
    </rPh>
    <phoneticPr fontId="2"/>
  </si>
  <si>
    <t>費　　目</t>
    <rPh sb="0" eb="1">
      <t>ヒ</t>
    </rPh>
    <rPh sb="3" eb="4">
      <t>メ</t>
    </rPh>
    <phoneticPr fontId="4"/>
  </si>
  <si>
    <t>α．間接経費（＝Ａ×比率）</t>
    <rPh sb="2" eb="4">
      <t>カンセツ</t>
    </rPh>
    <rPh sb="4" eb="6">
      <t>ケイヒ</t>
    </rPh>
    <rPh sb="10" eb="12">
      <t>ヒリツ</t>
    </rPh>
    <phoneticPr fontId="2"/>
  </si>
  <si>
    <t>費　　目</t>
    <rPh sb="0" eb="1">
      <t>ヒ</t>
    </rPh>
    <rPh sb="3" eb="4">
      <t>メ</t>
    </rPh>
    <phoneticPr fontId="2"/>
  </si>
  <si>
    <t>中間検査</t>
  </si>
  <si>
    <r>
      <rPr>
        <sz val="12"/>
        <color indexed="12"/>
        <rFont val="ＭＳ ゴシック"/>
        <family val="3"/>
        <charset val="128"/>
      </rPr>
      <t>２０□□</t>
    </r>
    <r>
      <rPr>
        <sz val="12"/>
        <rFont val="ＭＳ ゴシック"/>
        <family val="3"/>
        <charset val="128"/>
      </rPr>
      <t>年度</t>
    </r>
    <rPh sb="4" eb="6">
      <t>ネンド</t>
    </rPh>
    <phoneticPr fontId="4"/>
  </si>
  <si>
    <t>　年　月　日～　年　月　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4"/>
  </si>
  <si>
    <t>　年　月　日</t>
    <rPh sb="1" eb="2">
      <t>ネン</t>
    </rPh>
    <rPh sb="3" eb="4">
      <t>ガツ</t>
    </rPh>
    <rPh sb="5" eb="6">
      <t>ニチ</t>
    </rPh>
    <phoneticPr fontId="4"/>
  </si>
  <si>
    <t>　年　月　日</t>
    <phoneticPr fontId="4"/>
  </si>
  <si>
    <t>当年度
助成対象費用
限度額　(a')</t>
    <rPh sb="0" eb="1">
      <t>トウ</t>
    </rPh>
    <rPh sb="1" eb="2">
      <t>ネン</t>
    </rPh>
    <rPh sb="2" eb="3">
      <t>タビ</t>
    </rPh>
    <rPh sb="4" eb="6">
      <t>ジョセイ</t>
    </rPh>
    <rPh sb="6" eb="8">
      <t>タイショウ</t>
    </rPh>
    <rPh sb="8" eb="10">
      <t>ヒヨウ</t>
    </rPh>
    <rPh sb="11" eb="13">
      <t>ゲンド</t>
    </rPh>
    <rPh sb="13" eb="14">
      <t>ガク</t>
    </rPh>
    <phoneticPr fontId="4"/>
  </si>
  <si>
    <r>
      <rPr>
        <sz val="8"/>
        <rFont val="ＭＳ ゴシック"/>
        <family val="3"/>
        <charset val="128"/>
      </rPr>
      <t>当年度
助成対象費用
(e)</t>
    </r>
    <r>
      <rPr>
        <sz val="6"/>
        <rFont val="ＭＳ ゴシック"/>
        <family val="3"/>
        <charset val="128"/>
      </rPr>
      <t xml:space="preserve">
(b)か(d)の低い額</t>
    </r>
    <rPh sb="0" eb="1">
      <t>トウ</t>
    </rPh>
    <rPh sb="4" eb="6">
      <t>ジョセイ</t>
    </rPh>
    <rPh sb="6" eb="8">
      <t>タイショウ</t>
    </rPh>
    <rPh sb="8" eb="10">
      <t>ヒヨウ</t>
    </rPh>
    <phoneticPr fontId="4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</si>
  <si>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4"/>
  </si>
  <si>
    <t>　　年　　月　　日</t>
    <rPh sb="2" eb="3">
      <t>ネン</t>
    </rPh>
    <rPh sb="5" eb="6">
      <t>ガツ</t>
    </rPh>
    <rPh sb="8" eb="9">
      <t>ニチ</t>
    </rPh>
    <phoneticPr fontId="4"/>
  </si>
  <si>
    <t>　　年　　月　　日</t>
    <rPh sb="2" eb="3">
      <t>ネン</t>
    </rPh>
    <rPh sb="5" eb="6">
      <t>ツキ</t>
    </rPh>
    <rPh sb="8" eb="9">
      <t>ニチ</t>
    </rPh>
    <phoneticPr fontId="4"/>
  </si>
  <si>
    <t>　　年　　月　　日までの分</t>
    <rPh sb="2" eb="3">
      <t>トシ</t>
    </rPh>
    <rPh sb="5" eb="6">
      <t>ツキ</t>
    </rPh>
    <rPh sb="8" eb="9">
      <t>ヒ</t>
    </rPh>
    <rPh sb="12" eb="13">
      <t>ブン</t>
    </rPh>
    <phoneticPr fontId="4"/>
  </si>
  <si>
    <r>
      <rPr>
        <sz val="8"/>
        <color indexed="12"/>
        <rFont val="ＭＳ Ｐゴシック"/>
        <family val="3"/>
        <charset val="128"/>
      </rPr>
      <t>20□□</t>
    </r>
    <r>
      <rPr>
        <sz val="8"/>
        <rFont val="ＭＳ Ｐゴシック"/>
        <family val="3"/>
        <charset val="128"/>
      </rPr>
      <t>年度</t>
    </r>
    <phoneticPr fontId="4"/>
  </si>
  <si>
    <r>
      <rPr>
        <sz val="12"/>
        <color indexed="12"/>
        <rFont val="ＭＳ Ｐゴシック"/>
        <family val="3"/>
        <charset val="128"/>
      </rPr>
      <t>２０□□</t>
    </r>
    <r>
      <rPr>
        <sz val="12"/>
        <color indexed="56"/>
        <rFont val="ＭＳ Ｐゴシック"/>
        <family val="3"/>
        <charset val="128"/>
      </rPr>
      <t>年度</t>
    </r>
    <rPh sb="4" eb="6">
      <t>ネンド</t>
    </rPh>
    <phoneticPr fontId="2"/>
  </si>
  <si>
    <t>　年　月　日～　年　月　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2"/>
  </si>
  <si>
    <t>　年　月　日</t>
    <rPh sb="1" eb="2">
      <t>ネン</t>
    </rPh>
    <rPh sb="3" eb="4">
      <t>ガツ</t>
    </rPh>
    <rPh sb="5" eb="6">
      <t>ニチ</t>
    </rPh>
    <phoneticPr fontId="2"/>
  </si>
  <si>
    <t>　年　月　日</t>
    <phoneticPr fontId="2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</si>
  <si>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2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</si>
  <si>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2"/>
  </si>
  <si>
    <t>　　年　　月　　日</t>
    <rPh sb="2" eb="3">
      <t>ネン</t>
    </rPh>
    <rPh sb="5" eb="6">
      <t>ガツ</t>
    </rPh>
    <rPh sb="8" eb="9">
      <t>ニチ</t>
    </rPh>
    <phoneticPr fontId="2"/>
  </si>
  <si>
    <t>　　年　　月　　日</t>
    <rPh sb="2" eb="3">
      <t>ネン</t>
    </rPh>
    <rPh sb="5" eb="6">
      <t>ツキ</t>
    </rPh>
    <rPh sb="8" eb="9">
      <t>ニチ</t>
    </rPh>
    <phoneticPr fontId="2"/>
  </si>
  <si>
    <t>　　年　　月　　日までの分</t>
    <rPh sb="2" eb="3">
      <t>トシ</t>
    </rPh>
    <rPh sb="5" eb="6">
      <t>ツキ</t>
    </rPh>
    <rPh sb="8" eb="9">
      <t>ニチ</t>
    </rPh>
    <rPh sb="12" eb="13">
      <t>ブン</t>
    </rPh>
    <phoneticPr fontId="2"/>
  </si>
  <si>
    <r>
      <rPr>
        <sz val="12"/>
        <color rgb="FF0000FF"/>
        <rFont val="ＭＳ Ｐゴシック"/>
        <family val="3"/>
        <charset val="128"/>
      </rPr>
      <t>２０１９</t>
    </r>
    <r>
      <rPr>
        <sz val="12"/>
        <color indexed="56"/>
        <rFont val="ＭＳ Ｐゴシック"/>
        <family val="3"/>
        <charset val="128"/>
      </rPr>
      <t>年度</t>
    </r>
    <rPh sb="4" eb="6">
      <t>ネンド</t>
    </rPh>
    <phoneticPr fontId="2"/>
  </si>
  <si>
    <t>⑥</t>
    <phoneticPr fontId="4"/>
  </si>
  <si>
    <t>⑦</t>
    <phoneticPr fontId="4"/>
  </si>
  <si>
    <t>別紙３</t>
    <rPh sb="0" eb="2">
      <t>ベッシ</t>
    </rPh>
    <phoneticPr fontId="2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</si>
  <si>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2"/>
  </si>
  <si>
    <r>
      <t xml:space="preserve">当年度
限度額と発生額合計の差額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4" eb="6">
      <t>ゲンド</t>
    </rPh>
    <rPh sb="6" eb="7">
      <t>ガク</t>
    </rPh>
    <rPh sb="8" eb="11">
      <t>ハッセイガク</t>
    </rPh>
    <rPh sb="11" eb="13">
      <t>ゴウケイ</t>
    </rPh>
    <rPh sb="14" eb="16">
      <t>サガク</t>
    </rPh>
    <phoneticPr fontId="2"/>
  </si>
  <si>
    <t>第２四半期
実績</t>
    <phoneticPr fontId="2"/>
  </si>
  <si>
    <r>
      <t>当年度限度額と</t>
    </r>
    <r>
      <rPr>
        <sz val="8"/>
        <rFont val="ＭＳ ゴシック"/>
        <family val="3"/>
        <charset val="128"/>
      </rPr>
      <t xml:space="preserve">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4"/>
  </si>
  <si>
    <t>第４四半期
実績</t>
    <phoneticPr fontId="4"/>
  </si>
  <si>
    <t>2019年度版</t>
    <rPh sb="4" eb="6">
      <t>ネンド</t>
    </rPh>
    <rPh sb="6" eb="7">
      <t>バン</t>
    </rPh>
    <phoneticPr fontId="2"/>
  </si>
  <si>
    <t>2019年度版</t>
    <rPh sb="4" eb="6">
      <t>ネンド</t>
    </rPh>
    <rPh sb="6" eb="7">
      <t>バン</t>
    </rPh>
    <phoneticPr fontId="28"/>
  </si>
  <si>
    <t>第３四半期
実績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</si>
</sst>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;&quot;▲ &quot;#,##0"/>
    <numFmt numFmtId="177" formatCode="#,##0_);[Red]\(#,##0\)"/>
    <numFmt numFmtId="178" formatCode="0.0%"/>
    <numFmt numFmtId="179" formatCode="[DBNum3]&quot;消費税及び地方消費税Ｃ(=Ｂ×&quot;0&quot;%)&quot;"/>
  </numFmts>
  <fonts count="38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12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indexed="12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8"/>
      <color indexed="12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7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FF0000"/>
      <name val="ＭＳ ゴシック"/>
      <family val="3"/>
      <charset val="128"/>
    </font>
    <font>
      <sz val="8"/>
      <color theme="3" tint="-0.249977111117893"/>
      <name val="ＭＳ 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2"/>
      <color rgb="FF002060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indexed="56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11"/>
      <color rgb="FFFC0201"/>
      <name val="ＭＳ Ｐゴシック"/>
      <family val="3"/>
      <charset val="128"/>
    </font>
    <font>
      <sz val="8"/>
      <color rgb="FFFC0201"/>
      <name val="ＭＳ ゴシック"/>
      <family val="3"/>
      <charset val="128"/>
    </font>
    <font>
      <sz val="12"/>
      <color rgb="FF0000FF"/>
      <name val="ＭＳ Ｐゴシック"/>
      <family val="3"/>
      <charset val="128"/>
    </font>
    <font>
      <sz val="10"/>
      <color rgb="FFFC020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theme="0" tint="-0.24994659260841701"/>
        <bgColor indexed="64"/>
      </patternFill>
    </fill>
  </fills>
  <borders count="1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11">
    <xf numFmtId="0" fontId="0" fillId="0" borderId="0" xfId="0">
      <alignment vertical="center"/>
    </xf>
    <xf numFmtId="0" fontId="1" fillId="0" borderId="0" xfId="6">
      <alignment vertical="center"/>
    </xf>
    <xf numFmtId="0" fontId="1" fillId="0" borderId="0" xfId="6" applyAlignment="1" applyProtection="1">
      <protection locked="0"/>
    </xf>
    <xf numFmtId="49" fontId="6" fillId="0" borderId="0" xfId="6" applyNumberFormat="1" applyFont="1" applyBorder="1" applyAlignment="1" applyProtection="1">
      <alignment horizontal="right" vertical="center"/>
    </xf>
    <xf numFmtId="0" fontId="9" fillId="0" borderId="0" xfId="6" applyFont="1" applyAlignment="1" applyProtection="1">
      <alignment vertical="center" shrinkToFit="1"/>
      <protection locked="0"/>
    </xf>
    <xf numFmtId="0" fontId="9" fillId="0" borderId="0" xfId="6" applyFont="1" applyFill="1" applyBorder="1" applyAlignment="1" applyProtection="1">
      <alignment horizontal="center" vertical="center" shrinkToFit="1"/>
      <protection locked="0"/>
    </xf>
    <xf numFmtId="49" fontId="5" fillId="0" borderId="0" xfId="6" applyNumberFormat="1" applyFont="1" applyFill="1" applyBorder="1" applyAlignment="1" applyProtection="1">
      <alignment vertical="center" shrinkToFit="1"/>
    </xf>
    <xf numFmtId="49" fontId="6" fillId="0" borderId="0" xfId="6" applyNumberFormat="1" applyFont="1" applyFill="1" applyBorder="1" applyAlignment="1" applyProtection="1">
      <alignment vertical="center" shrinkToFit="1"/>
    </xf>
    <xf numFmtId="0" fontId="1" fillId="0" borderId="0" xfId="6" applyAlignment="1"/>
    <xf numFmtId="49" fontId="11" fillId="0" borderId="0" xfId="6" applyNumberFormat="1" applyFont="1" applyBorder="1" applyAlignment="1" applyProtection="1">
      <alignment vertical="center"/>
      <protection locked="0"/>
    </xf>
    <xf numFmtId="0" fontId="1" fillId="0" borderId="0" xfId="6" applyAlignment="1">
      <alignment vertical="center"/>
    </xf>
    <xf numFmtId="12" fontId="14" fillId="0" borderId="0" xfId="6" applyNumberFormat="1" applyFont="1" applyBorder="1" applyAlignment="1" applyProtection="1">
      <alignment horizontal="center" vertical="center" shrinkToFit="1"/>
      <protection locked="0"/>
    </xf>
    <xf numFmtId="49" fontId="10" fillId="0" borderId="0" xfId="6" applyNumberFormat="1" applyFont="1" applyBorder="1" applyAlignment="1" applyProtection="1">
      <alignment vertical="center"/>
    </xf>
    <xf numFmtId="49" fontId="10" fillId="0" borderId="0" xfId="6" applyNumberFormat="1" applyFont="1" applyBorder="1" applyAlignment="1" applyProtection="1">
      <alignment vertical="center" wrapText="1" shrinkToFit="1"/>
    </xf>
    <xf numFmtId="12" fontId="9" fillId="0" borderId="1" xfId="6" applyNumberFormat="1" applyFont="1" applyBorder="1" applyAlignment="1" applyProtection="1">
      <alignment vertical="center" shrinkToFit="1"/>
      <protection locked="0"/>
    </xf>
    <xf numFmtId="49" fontId="10" fillId="0" borderId="1" xfId="6" applyNumberFormat="1" applyFont="1" applyBorder="1" applyAlignment="1" applyProtection="1">
      <alignment vertical="center"/>
    </xf>
    <xf numFmtId="0" fontId="1" fillId="0" borderId="1" xfId="6" applyBorder="1">
      <alignment vertical="center"/>
    </xf>
    <xf numFmtId="49" fontId="11" fillId="0" borderId="1" xfId="6" applyNumberFormat="1" applyFont="1" applyBorder="1" applyAlignment="1" applyProtection="1">
      <alignment vertical="center"/>
      <protection locked="0"/>
    </xf>
    <xf numFmtId="0" fontId="10" fillId="0" borderId="2" xfId="6" applyFont="1" applyFill="1" applyBorder="1" applyAlignment="1" applyProtection="1">
      <alignment horizontal="center" vertical="center" shrinkToFit="1"/>
    </xf>
    <xf numFmtId="176" fontId="15" fillId="0" borderId="3" xfId="6" applyNumberFormat="1" applyFont="1" applyFill="1" applyBorder="1" applyAlignment="1" applyProtection="1">
      <alignment vertical="center" shrinkToFit="1"/>
    </xf>
    <xf numFmtId="176" fontId="15" fillId="0" borderId="4" xfId="6" applyNumberFormat="1" applyFont="1" applyFill="1" applyBorder="1" applyAlignment="1" applyProtection="1">
      <alignment vertical="center" shrinkToFit="1"/>
    </xf>
    <xf numFmtId="176" fontId="15" fillId="0" borderId="5" xfId="6" applyNumberFormat="1" applyFont="1" applyBorder="1" applyAlignment="1" applyProtection="1">
      <alignment vertical="center" shrinkToFit="1"/>
    </xf>
    <xf numFmtId="176" fontId="15" fillId="0" borderId="6" xfId="6" applyNumberFormat="1" applyFont="1" applyBorder="1" applyAlignment="1" applyProtection="1">
      <alignment vertical="center" shrinkToFit="1"/>
    </xf>
    <xf numFmtId="176" fontId="15" fillId="0" borderId="3" xfId="6" applyNumberFormat="1" applyFont="1" applyBorder="1" applyAlignment="1" applyProtection="1">
      <alignment vertical="center" shrinkToFit="1"/>
    </xf>
    <xf numFmtId="176" fontId="15" fillId="0" borderId="7" xfId="6" applyNumberFormat="1" applyFont="1" applyBorder="1" applyAlignment="1" applyProtection="1">
      <alignment vertical="center" shrinkToFit="1"/>
    </xf>
    <xf numFmtId="176" fontId="15" fillId="0" borderId="8" xfId="6" applyNumberFormat="1" applyFont="1" applyBorder="1" applyAlignment="1" applyProtection="1">
      <alignment vertical="center" shrinkToFit="1"/>
    </xf>
    <xf numFmtId="176" fontId="11" fillId="0" borderId="9" xfId="6" applyNumberFormat="1" applyFont="1" applyBorder="1" applyAlignment="1" applyProtection="1">
      <alignment vertical="center" shrinkToFit="1"/>
      <protection locked="0"/>
    </xf>
    <xf numFmtId="176" fontId="15" fillId="0" borderId="10" xfId="6" applyNumberFormat="1" applyFont="1" applyFill="1" applyBorder="1" applyAlignment="1" applyProtection="1">
      <alignment vertical="center" shrinkToFit="1"/>
    </xf>
    <xf numFmtId="176" fontId="25" fillId="0" borderId="10" xfId="6" applyNumberFormat="1" applyFont="1" applyBorder="1" applyAlignment="1" applyProtection="1">
      <alignment vertical="center" shrinkToFit="1"/>
    </xf>
    <xf numFmtId="176" fontId="10" fillId="0" borderId="11" xfId="6" applyNumberFormat="1" applyFont="1" applyBorder="1" applyAlignment="1" applyProtection="1">
      <alignment vertical="center" shrinkToFit="1"/>
    </xf>
    <xf numFmtId="176" fontId="11" fillId="0" borderId="12" xfId="6" applyNumberFormat="1" applyFont="1" applyBorder="1" applyAlignment="1" applyProtection="1">
      <alignment vertical="center" shrinkToFit="1"/>
      <protection locked="0"/>
    </xf>
    <xf numFmtId="176" fontId="11" fillId="0" borderId="11" xfId="6" applyNumberFormat="1" applyFont="1" applyFill="1" applyBorder="1" applyAlignment="1" applyProtection="1">
      <alignment vertical="center" shrinkToFit="1"/>
    </xf>
    <xf numFmtId="176" fontId="11" fillId="0" borderId="13" xfId="6" applyNumberFormat="1" applyFont="1" applyFill="1" applyBorder="1" applyAlignment="1" applyProtection="1">
      <alignment vertical="center" shrinkToFit="1"/>
      <protection locked="0"/>
    </xf>
    <xf numFmtId="176" fontId="11" fillId="0" borderId="14" xfId="6" applyNumberFormat="1" applyFont="1" applyBorder="1" applyAlignment="1" applyProtection="1">
      <alignment vertical="center" shrinkToFit="1"/>
    </xf>
    <xf numFmtId="176" fontId="11" fillId="0" borderId="11" xfId="6" applyNumberFormat="1" applyFont="1" applyBorder="1" applyAlignment="1" applyProtection="1">
      <alignment vertical="center" shrinkToFit="1"/>
    </xf>
    <xf numFmtId="176" fontId="11" fillId="0" borderId="15" xfId="6" applyNumberFormat="1" applyFont="1" applyBorder="1" applyAlignment="1" applyProtection="1">
      <alignment vertical="center" shrinkToFit="1"/>
    </xf>
    <xf numFmtId="176" fontId="15" fillId="0" borderId="12" xfId="6" applyNumberFormat="1" applyFont="1" applyFill="1" applyBorder="1" applyAlignment="1" applyProtection="1">
      <alignment vertical="center" shrinkToFit="1"/>
    </xf>
    <xf numFmtId="176" fontId="15" fillId="2" borderId="16" xfId="6" applyNumberFormat="1" applyFont="1" applyFill="1" applyBorder="1" applyAlignment="1" applyProtection="1">
      <alignment vertical="center" shrinkToFit="1"/>
    </xf>
    <xf numFmtId="176" fontId="10" fillId="2" borderId="17" xfId="6" applyNumberFormat="1" applyFont="1" applyFill="1" applyBorder="1" applyAlignment="1" applyProtection="1">
      <alignment vertical="center" shrinkToFit="1"/>
    </xf>
    <xf numFmtId="176" fontId="10" fillId="2" borderId="18" xfId="6" applyNumberFormat="1" applyFont="1" applyFill="1" applyBorder="1" applyAlignment="1" applyProtection="1">
      <alignment vertical="center" shrinkToFit="1"/>
    </xf>
    <xf numFmtId="176" fontId="11" fillId="0" borderId="19" xfId="6" applyNumberFormat="1" applyFont="1" applyBorder="1" applyAlignment="1" applyProtection="1">
      <alignment vertical="center" shrinkToFit="1"/>
      <protection locked="0"/>
    </xf>
    <xf numFmtId="176" fontId="11" fillId="0" borderId="20" xfId="6" applyNumberFormat="1" applyFont="1" applyFill="1" applyBorder="1" applyAlignment="1" applyProtection="1">
      <alignment vertical="center" shrinkToFit="1"/>
      <protection locked="0"/>
    </xf>
    <xf numFmtId="176" fontId="11" fillId="0" borderId="21" xfId="6" applyNumberFormat="1" applyFont="1" applyBorder="1" applyAlignment="1" applyProtection="1">
      <alignment vertical="center" shrinkToFit="1"/>
    </xf>
    <xf numFmtId="176" fontId="15" fillId="0" borderId="19" xfId="6" applyNumberFormat="1" applyFont="1" applyFill="1" applyBorder="1" applyAlignment="1" applyProtection="1">
      <alignment vertical="center" shrinkToFit="1"/>
    </xf>
    <xf numFmtId="176" fontId="10" fillId="0" borderId="22" xfId="6" applyNumberFormat="1" applyFont="1" applyBorder="1" applyAlignment="1" applyProtection="1">
      <alignment vertical="center" shrinkToFit="1"/>
    </xf>
    <xf numFmtId="176" fontId="11" fillId="0" borderId="23" xfId="6" applyNumberFormat="1" applyFont="1" applyBorder="1" applyAlignment="1" applyProtection="1">
      <alignment vertical="center" shrinkToFit="1"/>
      <protection locked="0"/>
    </xf>
    <xf numFmtId="176" fontId="11" fillId="0" borderId="22" xfId="6" applyNumberFormat="1" applyFont="1" applyFill="1" applyBorder="1" applyAlignment="1" applyProtection="1">
      <alignment vertical="center" shrinkToFit="1"/>
    </xf>
    <xf numFmtId="176" fontId="11" fillId="0" borderId="24" xfId="6" applyNumberFormat="1" applyFont="1" applyFill="1" applyBorder="1" applyAlignment="1" applyProtection="1">
      <alignment vertical="center" shrinkToFit="1"/>
      <protection locked="0"/>
    </xf>
    <xf numFmtId="176" fontId="11" fillId="0" borderId="25" xfId="6" applyNumberFormat="1" applyFont="1" applyBorder="1" applyAlignment="1" applyProtection="1">
      <alignment vertical="center" shrinkToFit="1"/>
    </xf>
    <xf numFmtId="176" fontId="11" fillId="0" borderId="22" xfId="6" applyNumberFormat="1" applyFont="1" applyBorder="1" applyAlignment="1" applyProtection="1">
      <alignment vertical="center" shrinkToFit="1"/>
    </xf>
    <xf numFmtId="176" fontId="15" fillId="0" borderId="26" xfId="6" applyNumberFormat="1" applyFont="1" applyFill="1" applyBorder="1" applyAlignment="1" applyProtection="1">
      <alignment vertical="center" shrinkToFit="1"/>
    </xf>
    <xf numFmtId="176" fontId="15" fillId="2" borderId="27" xfId="6" applyNumberFormat="1" applyFont="1" applyFill="1" applyBorder="1" applyAlignment="1" applyProtection="1">
      <alignment vertical="center" shrinkToFit="1"/>
    </xf>
    <xf numFmtId="176" fontId="10" fillId="2" borderId="28" xfId="6" applyNumberFormat="1" applyFont="1" applyFill="1" applyBorder="1" applyAlignment="1" applyProtection="1">
      <alignment vertical="center" shrinkToFit="1"/>
    </xf>
    <xf numFmtId="176" fontId="10" fillId="2" borderId="29" xfId="6" applyNumberFormat="1" applyFont="1" applyFill="1" applyBorder="1" applyAlignment="1" applyProtection="1">
      <alignment vertical="center" shrinkToFit="1"/>
    </xf>
    <xf numFmtId="176" fontId="11" fillId="0" borderId="9" xfId="6" applyNumberFormat="1" applyFont="1" applyFill="1" applyBorder="1" applyAlignment="1" applyProtection="1">
      <alignment vertical="center" shrinkToFit="1"/>
      <protection locked="0"/>
    </xf>
    <xf numFmtId="176" fontId="10" fillId="0" borderId="29" xfId="6" applyNumberFormat="1" applyFont="1" applyFill="1" applyBorder="1" applyAlignment="1" applyProtection="1">
      <alignment vertical="center" shrinkToFit="1"/>
    </xf>
    <xf numFmtId="176" fontId="10" fillId="0" borderId="22" xfId="6" applyNumberFormat="1" applyFont="1" applyFill="1" applyBorder="1" applyAlignment="1" applyProtection="1">
      <alignment vertical="center" shrinkToFit="1"/>
    </xf>
    <xf numFmtId="176" fontId="11" fillId="0" borderId="23" xfId="6" applyNumberFormat="1" applyFont="1" applyFill="1" applyBorder="1" applyAlignment="1" applyProtection="1">
      <alignment vertical="center" shrinkToFit="1"/>
      <protection locked="0"/>
    </xf>
    <xf numFmtId="176" fontId="11" fillId="0" borderId="30" xfId="6" applyNumberFormat="1" applyFont="1" applyBorder="1" applyAlignment="1" applyProtection="1">
      <alignment vertical="center" shrinkToFit="1"/>
    </xf>
    <xf numFmtId="176" fontId="15" fillId="0" borderId="31" xfId="6" applyNumberFormat="1" applyFont="1" applyFill="1" applyBorder="1" applyAlignment="1" applyProtection="1">
      <alignment vertical="center" shrinkToFit="1"/>
    </xf>
    <xf numFmtId="176" fontId="19" fillId="2" borderId="28" xfId="6" applyNumberFormat="1" applyFont="1" applyFill="1" applyBorder="1" applyAlignment="1" applyProtection="1">
      <alignment vertical="center" shrinkToFit="1"/>
    </xf>
    <xf numFmtId="176" fontId="19" fillId="2" borderId="29" xfId="6" applyNumberFormat="1" applyFont="1" applyFill="1" applyBorder="1" applyAlignment="1" applyProtection="1">
      <alignment vertical="center" shrinkToFit="1"/>
    </xf>
    <xf numFmtId="176" fontId="10" fillId="0" borderId="32" xfId="6" applyNumberFormat="1" applyFont="1" applyFill="1" applyBorder="1" applyAlignment="1" applyProtection="1">
      <alignment vertical="center" shrinkToFit="1"/>
    </xf>
    <xf numFmtId="176" fontId="15" fillId="0" borderId="33" xfId="6" applyNumberFormat="1" applyFont="1" applyFill="1" applyBorder="1" applyAlignment="1" applyProtection="1">
      <alignment vertical="center" shrinkToFit="1"/>
    </xf>
    <xf numFmtId="176" fontId="15" fillId="0" borderId="32" xfId="6" applyNumberFormat="1" applyFont="1" applyFill="1" applyBorder="1" applyAlignment="1" applyProtection="1">
      <alignment vertical="center" shrinkToFit="1"/>
    </xf>
    <xf numFmtId="176" fontId="15" fillId="0" borderId="34" xfId="6" applyNumberFormat="1" applyFont="1" applyFill="1" applyBorder="1" applyAlignment="1" applyProtection="1">
      <alignment vertical="center" shrinkToFit="1"/>
    </xf>
    <xf numFmtId="176" fontId="15" fillId="0" borderId="35" xfId="6" applyNumberFormat="1" applyFont="1" applyFill="1" applyBorder="1" applyAlignment="1" applyProtection="1">
      <alignment vertical="center" shrinkToFit="1"/>
    </xf>
    <xf numFmtId="176" fontId="15" fillId="0" borderId="36" xfId="6" applyNumberFormat="1" applyFont="1" applyFill="1" applyBorder="1" applyAlignment="1" applyProtection="1">
      <alignment vertical="center" shrinkToFit="1"/>
    </xf>
    <xf numFmtId="176" fontId="15" fillId="0" borderId="37" xfId="6" applyNumberFormat="1" applyFont="1" applyFill="1" applyBorder="1" applyAlignment="1" applyProtection="1">
      <alignment vertical="center" shrinkToFit="1"/>
    </xf>
    <xf numFmtId="176" fontId="15" fillId="0" borderId="38" xfId="6" applyNumberFormat="1" applyFont="1" applyFill="1" applyBorder="1" applyAlignment="1" applyProtection="1">
      <alignment vertical="center" shrinkToFit="1"/>
    </xf>
    <xf numFmtId="176" fontId="15" fillId="0" borderId="39" xfId="6" applyNumberFormat="1" applyFont="1" applyFill="1" applyBorder="1" applyAlignment="1" applyProtection="1">
      <alignment vertical="center" shrinkToFit="1"/>
    </xf>
    <xf numFmtId="176" fontId="10" fillId="0" borderId="3" xfId="6" applyNumberFormat="1" applyFont="1" applyFill="1" applyBorder="1" applyAlignment="1" applyProtection="1">
      <alignment vertical="center"/>
    </xf>
    <xf numFmtId="176" fontId="10" fillId="0" borderId="40" xfId="6" applyNumberFormat="1" applyFont="1" applyFill="1" applyBorder="1" applyAlignment="1" applyProtection="1">
      <alignment vertical="center"/>
    </xf>
    <xf numFmtId="176" fontId="10" fillId="0" borderId="9" xfId="6" applyNumberFormat="1" applyFont="1" applyFill="1" applyBorder="1" applyAlignment="1" applyProtection="1">
      <alignment vertical="center"/>
    </xf>
    <xf numFmtId="176" fontId="11" fillId="0" borderId="3" xfId="6" applyNumberFormat="1" applyFont="1" applyFill="1" applyBorder="1" applyAlignment="1" applyProtection="1">
      <alignment vertical="center" shrinkToFit="1"/>
    </xf>
    <xf numFmtId="176" fontId="11" fillId="0" borderId="41" xfId="6" applyNumberFormat="1" applyFont="1" applyFill="1" applyBorder="1" applyAlignment="1" applyProtection="1">
      <alignment vertical="center" shrinkToFit="1"/>
      <protection locked="0"/>
    </xf>
    <xf numFmtId="176" fontId="11" fillId="0" borderId="40" xfId="6" applyNumberFormat="1" applyFont="1" applyFill="1" applyBorder="1" applyAlignment="1" applyProtection="1">
      <alignment vertical="center" shrinkToFit="1"/>
    </xf>
    <xf numFmtId="176" fontId="11" fillId="0" borderId="42" xfId="6" applyNumberFormat="1" applyFont="1" applyFill="1" applyBorder="1" applyAlignment="1" applyProtection="1">
      <alignment vertical="center" shrinkToFit="1"/>
    </xf>
    <xf numFmtId="176" fontId="15" fillId="0" borderId="43" xfId="6" applyNumberFormat="1" applyFont="1" applyFill="1" applyBorder="1" applyAlignment="1" applyProtection="1">
      <alignment vertical="center" shrinkToFit="1"/>
    </xf>
    <xf numFmtId="176" fontId="15" fillId="0" borderId="41" xfId="6" applyNumberFormat="1" applyFont="1" applyFill="1" applyBorder="1" applyAlignment="1" applyProtection="1">
      <alignment vertical="center" shrinkToFit="1"/>
    </xf>
    <xf numFmtId="177" fontId="15" fillId="0" borderId="44" xfId="6" applyNumberFormat="1" applyFont="1" applyFill="1" applyBorder="1" applyAlignment="1" applyProtection="1">
      <alignment vertical="center" shrinkToFit="1"/>
    </xf>
    <xf numFmtId="176" fontId="10" fillId="0" borderId="10" xfId="6" applyNumberFormat="1" applyFont="1" applyFill="1" applyBorder="1" applyAlignment="1" applyProtection="1">
      <alignment vertical="center" shrinkToFit="1"/>
    </xf>
    <xf numFmtId="176" fontId="25" fillId="0" borderId="10" xfId="6" applyNumberFormat="1" applyFont="1" applyFill="1" applyBorder="1" applyAlignment="1" applyProtection="1">
      <alignment vertical="center" shrinkToFit="1"/>
    </xf>
    <xf numFmtId="176" fontId="10" fillId="0" borderId="45" xfId="6" applyNumberFormat="1" applyFont="1" applyFill="1" applyBorder="1" applyAlignment="1" applyProtection="1">
      <alignment vertical="center"/>
    </xf>
    <xf numFmtId="176" fontId="10" fillId="0" borderId="1" xfId="6" applyNumberFormat="1" applyFont="1" applyFill="1" applyBorder="1" applyAlignment="1" applyProtection="1">
      <alignment vertical="center"/>
    </xf>
    <xf numFmtId="176" fontId="10" fillId="0" borderId="46" xfId="6" applyNumberFormat="1" applyFont="1" applyFill="1" applyBorder="1" applyAlignment="1" applyProtection="1">
      <alignment vertical="center"/>
    </xf>
    <xf numFmtId="176" fontId="11" fillId="0" borderId="45" xfId="6" applyNumberFormat="1" applyFont="1" applyFill="1" applyBorder="1" applyAlignment="1" applyProtection="1">
      <alignment vertical="center" shrinkToFit="1"/>
    </xf>
    <xf numFmtId="176" fontId="11" fillId="0" borderId="46" xfId="6" applyNumberFormat="1" applyFont="1" applyFill="1" applyBorder="1" applyAlignment="1" applyProtection="1">
      <alignment vertical="center" shrinkToFit="1"/>
      <protection locked="0"/>
    </xf>
    <xf numFmtId="176" fontId="11" fillId="0" borderId="47" xfId="6" applyNumberFormat="1" applyFont="1" applyFill="1" applyBorder="1" applyAlignment="1" applyProtection="1">
      <alignment vertical="center" shrinkToFit="1"/>
      <protection locked="0"/>
    </xf>
    <xf numFmtId="176" fontId="11" fillId="0" borderId="1" xfId="6" applyNumberFormat="1" applyFont="1" applyFill="1" applyBorder="1" applyAlignment="1" applyProtection="1">
      <alignment vertical="center" shrinkToFit="1"/>
    </xf>
    <xf numFmtId="176" fontId="11" fillId="0" borderId="48" xfId="6" applyNumberFormat="1" applyFont="1" applyFill="1" applyBorder="1" applyAlignment="1" applyProtection="1">
      <alignment vertical="center" shrinkToFit="1"/>
    </xf>
    <xf numFmtId="176" fontId="15" fillId="0" borderId="46" xfId="6" applyNumberFormat="1" applyFont="1" applyFill="1" applyBorder="1" applyAlignment="1" applyProtection="1">
      <alignment vertical="center" shrinkToFit="1"/>
    </xf>
    <xf numFmtId="176" fontId="15" fillId="0" borderId="47" xfId="6" applyNumberFormat="1" applyFont="1" applyFill="1" applyBorder="1" applyAlignment="1" applyProtection="1">
      <alignment vertical="center" shrinkToFit="1"/>
    </xf>
    <xf numFmtId="177" fontId="15" fillId="0" borderId="49" xfId="6" applyNumberFormat="1" applyFont="1" applyFill="1" applyBorder="1" applyAlignment="1" applyProtection="1">
      <alignment vertical="center" shrinkToFit="1"/>
    </xf>
    <xf numFmtId="176" fontId="15" fillId="0" borderId="50" xfId="6" applyNumberFormat="1" applyFont="1" applyFill="1" applyBorder="1" applyAlignment="1" applyProtection="1">
      <alignment vertical="center" shrinkToFit="1"/>
    </xf>
    <xf numFmtId="176" fontId="10" fillId="0" borderId="51" xfId="6" applyNumberFormat="1" applyFont="1" applyBorder="1" applyAlignment="1" applyProtection="1">
      <alignment vertical="center" shrinkToFit="1"/>
    </xf>
    <xf numFmtId="176" fontId="15" fillId="0" borderId="52" xfId="6" applyNumberFormat="1" applyFont="1" applyBorder="1" applyAlignment="1" applyProtection="1">
      <alignment vertical="center" shrinkToFit="1"/>
    </xf>
    <xf numFmtId="176" fontId="15" fillId="0" borderId="51" xfId="6" applyNumberFormat="1" applyFont="1" applyFill="1" applyBorder="1" applyAlignment="1" applyProtection="1">
      <alignment vertical="center" shrinkToFit="1"/>
    </xf>
    <xf numFmtId="176" fontId="15" fillId="0" borderId="53" xfId="6" applyNumberFormat="1" applyFont="1" applyFill="1" applyBorder="1" applyAlignment="1" applyProtection="1">
      <alignment vertical="center" shrinkToFit="1"/>
    </xf>
    <xf numFmtId="176" fontId="15" fillId="0" borderId="54" xfId="6" applyNumberFormat="1" applyFont="1" applyBorder="1" applyAlignment="1" applyProtection="1">
      <alignment vertical="center" shrinkToFit="1"/>
    </xf>
    <xf numFmtId="176" fontId="15" fillId="0" borderId="51" xfId="6" applyNumberFormat="1" applyFont="1" applyBorder="1" applyAlignment="1" applyProtection="1">
      <alignment vertical="center" shrinkToFit="1"/>
    </xf>
    <xf numFmtId="176" fontId="15" fillId="0" borderId="55" xfId="6" applyNumberFormat="1" applyFont="1" applyBorder="1" applyAlignment="1" applyProtection="1">
      <alignment vertical="center" shrinkToFit="1"/>
    </xf>
    <xf numFmtId="176" fontId="15" fillId="0" borderId="56" xfId="6" applyNumberFormat="1" applyFont="1" applyBorder="1" applyAlignment="1" applyProtection="1">
      <alignment vertical="center" shrinkToFit="1"/>
    </xf>
    <xf numFmtId="177" fontId="15" fillId="2" borderId="57" xfId="6" applyNumberFormat="1" applyFont="1" applyFill="1" applyBorder="1" applyAlignment="1" applyProtection="1">
      <alignment vertical="center" shrinkToFit="1"/>
    </xf>
    <xf numFmtId="176" fontId="10" fillId="2" borderId="51" xfId="6" applyNumberFormat="1" applyFont="1" applyFill="1" applyBorder="1" applyAlignment="1" applyProtection="1">
      <alignment vertical="center" shrinkToFit="1"/>
    </xf>
    <xf numFmtId="176" fontId="15" fillId="0" borderId="58" xfId="6" applyNumberFormat="1" applyFont="1" applyFill="1" applyBorder="1" applyAlignment="1" applyProtection="1">
      <alignment vertical="center" shrinkToFit="1"/>
    </xf>
    <xf numFmtId="176" fontId="10" fillId="2" borderId="59" xfId="6" applyNumberFormat="1" applyFont="1" applyFill="1" applyBorder="1" applyAlignment="1" applyProtection="1">
      <alignment vertical="center" shrinkToFit="1"/>
    </xf>
    <xf numFmtId="176" fontId="10" fillId="2" borderId="60" xfId="6" applyNumberFormat="1" applyFont="1" applyFill="1" applyBorder="1" applyAlignment="1" applyProtection="1">
      <alignment vertical="center" shrinkToFit="1"/>
    </xf>
    <xf numFmtId="176" fontId="10" fillId="2" borderId="61" xfId="6" applyNumberFormat="1" applyFont="1" applyFill="1" applyBorder="1" applyAlignment="1" applyProtection="1">
      <alignment vertical="center" shrinkToFit="1"/>
    </xf>
    <xf numFmtId="176" fontId="10" fillId="2" borderId="45" xfId="6" applyNumberFormat="1" applyFont="1" applyFill="1" applyBorder="1" applyAlignment="1" applyProtection="1">
      <alignment vertical="center" shrinkToFit="1"/>
    </xf>
    <xf numFmtId="176" fontId="15" fillId="2" borderId="46" xfId="6" applyNumberFormat="1" applyFont="1" applyFill="1" applyBorder="1" applyAlignment="1" applyProtection="1">
      <alignment vertical="center" shrinkToFit="1"/>
    </xf>
    <xf numFmtId="176" fontId="15" fillId="2" borderId="62" xfId="6" applyNumberFormat="1" applyFont="1" applyFill="1" applyBorder="1" applyAlignment="1" applyProtection="1">
      <alignment vertical="center" shrinkToFit="1"/>
    </xf>
    <xf numFmtId="0" fontId="1" fillId="2" borderId="63" xfId="6" applyFill="1" applyBorder="1">
      <alignment vertical="center"/>
    </xf>
    <xf numFmtId="0" fontId="18" fillId="0" borderId="45" xfId="6" applyFont="1" applyFill="1" applyBorder="1" applyAlignment="1">
      <alignment horizontal="right" vertical="center"/>
    </xf>
    <xf numFmtId="176" fontId="10" fillId="0" borderId="0" xfId="6" applyNumberFormat="1" applyFont="1" applyBorder="1" applyAlignment="1" applyProtection="1">
      <alignment vertical="center" shrinkToFit="1"/>
    </xf>
    <xf numFmtId="0" fontId="9" fillId="0" borderId="0" xfId="6" applyFont="1" applyBorder="1" applyAlignment="1" applyProtection="1">
      <alignment vertical="center" shrinkToFit="1"/>
    </xf>
    <xf numFmtId="176" fontId="10" fillId="0" borderId="0" xfId="6" applyNumberFormat="1" applyFont="1" applyFill="1" applyBorder="1" applyAlignment="1" applyProtection="1">
      <alignment vertical="center" shrinkToFit="1"/>
    </xf>
    <xf numFmtId="176" fontId="20" fillId="0" borderId="0" xfId="6" applyNumberFormat="1" applyFont="1" applyFill="1" applyBorder="1" applyAlignment="1" applyProtection="1">
      <alignment horizontal="right" vertical="center"/>
    </xf>
    <xf numFmtId="0" fontId="20" fillId="0" borderId="0" xfId="6" applyFont="1" applyFill="1" applyBorder="1" applyAlignment="1" applyProtection="1">
      <alignment horizontal="right" vertical="center"/>
    </xf>
    <xf numFmtId="176" fontId="10" fillId="0" borderId="65" xfId="6" applyNumberFormat="1" applyFont="1" applyFill="1" applyBorder="1" applyAlignment="1" applyProtection="1">
      <alignment horizontal="centerContinuous" vertical="center"/>
    </xf>
    <xf numFmtId="49" fontId="11" fillId="0" borderId="66" xfId="6" applyNumberFormat="1" applyFont="1" applyFill="1" applyBorder="1" applyAlignment="1" applyProtection="1">
      <alignment horizontal="centerContinuous" vertical="center" shrinkToFit="1"/>
    </xf>
    <xf numFmtId="0" fontId="18" fillId="0" borderId="67" xfId="6" applyFont="1" applyFill="1" applyBorder="1" applyAlignment="1" applyProtection="1">
      <alignment horizontal="centerContinuous" vertical="center"/>
    </xf>
    <xf numFmtId="49" fontId="11" fillId="0" borderId="9" xfId="6" applyNumberFormat="1" applyFont="1" applyFill="1" applyBorder="1" applyAlignment="1" applyProtection="1">
      <alignment horizontal="centerContinuous" vertical="center" shrinkToFit="1"/>
    </xf>
    <xf numFmtId="0" fontId="1" fillId="0" borderId="0" xfId="6" applyAlignment="1" applyProtection="1">
      <alignment horizontal="center" vertical="center"/>
      <protection locked="0"/>
    </xf>
    <xf numFmtId="0" fontId="1" fillId="0" borderId="0" xfId="6" applyBorder="1" applyAlignment="1" applyProtection="1">
      <alignment horizontal="center" vertical="center"/>
      <protection locked="0"/>
    </xf>
    <xf numFmtId="176" fontId="10" fillId="0" borderId="68" xfId="6" applyNumberFormat="1" applyFont="1" applyBorder="1" applyAlignment="1" applyProtection="1">
      <alignment horizontal="center" vertical="center" shrinkToFit="1"/>
    </xf>
    <xf numFmtId="176" fontId="10" fillId="0" borderId="0" xfId="6" applyNumberFormat="1" applyFont="1" applyBorder="1" applyAlignment="1" applyProtection="1">
      <alignment horizontal="right" vertical="center" shrinkToFit="1"/>
    </xf>
    <xf numFmtId="49" fontId="14" fillId="0" borderId="0" xfId="6" applyNumberFormat="1" applyFont="1" applyBorder="1" applyAlignment="1" applyProtection="1">
      <alignment vertical="center"/>
      <protection locked="0"/>
    </xf>
    <xf numFmtId="0" fontId="1" fillId="0" borderId="0" xfId="6" applyBorder="1" applyAlignment="1" applyProtection="1">
      <protection locked="0"/>
    </xf>
    <xf numFmtId="176" fontId="10" fillId="0" borderId="69" xfId="6" applyNumberFormat="1" applyFont="1" applyBorder="1" applyAlignment="1" applyProtection="1">
      <alignment horizontal="center" vertical="center" shrinkToFit="1"/>
    </xf>
    <xf numFmtId="49" fontId="11" fillId="0" borderId="68" xfId="6" applyNumberFormat="1" applyFont="1" applyBorder="1" applyAlignment="1" applyProtection="1">
      <alignment horizontal="center" vertical="center" shrinkToFit="1"/>
      <protection locked="0"/>
    </xf>
    <xf numFmtId="0" fontId="18" fillId="0" borderId="69" xfId="6" applyFont="1" applyFill="1" applyBorder="1" applyAlignment="1" applyProtection="1">
      <alignment horizontal="center" vertical="center"/>
      <protection locked="0"/>
    </xf>
    <xf numFmtId="176" fontId="10" fillId="0" borderId="0" xfId="6" applyNumberFormat="1" applyFont="1" applyAlignment="1" applyProtection="1">
      <alignment horizontal="right" vertical="center" shrinkToFit="1"/>
    </xf>
    <xf numFmtId="49" fontId="14" fillId="0" borderId="0" xfId="6" applyNumberFormat="1" applyFont="1" applyBorder="1" applyAlignment="1" applyProtection="1">
      <alignment vertical="center"/>
    </xf>
    <xf numFmtId="0" fontId="0" fillId="0" borderId="0" xfId="0" applyAlignment="1"/>
    <xf numFmtId="49" fontId="11" fillId="0" borderId="68" xfId="6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Border="1" applyAlignment="1"/>
    <xf numFmtId="0" fontId="18" fillId="0" borderId="70" xfId="6" applyFont="1" applyFill="1" applyBorder="1" applyAlignment="1">
      <alignment horizontal="center"/>
    </xf>
    <xf numFmtId="49" fontId="14" fillId="0" borderId="0" xfId="6" applyNumberFormat="1" applyFont="1" applyBorder="1" applyAlignment="1" applyProtection="1">
      <alignment vertical="center" wrapText="1" shrinkToFit="1"/>
    </xf>
    <xf numFmtId="176" fontId="10" fillId="0" borderId="0" xfId="6" applyNumberFormat="1" applyFont="1" applyFill="1" applyBorder="1" applyAlignment="1" applyProtection="1">
      <alignment horizontal="right" vertical="center" shrinkToFit="1"/>
    </xf>
    <xf numFmtId="0" fontId="10" fillId="0" borderId="0" xfId="6" applyFont="1" applyFill="1" applyBorder="1" applyAlignment="1" applyProtection="1">
      <alignment horizontal="right" vertical="center" shrinkToFit="1"/>
    </xf>
    <xf numFmtId="176" fontId="15" fillId="0" borderId="0" xfId="6" applyNumberFormat="1" applyFont="1" applyFill="1" applyBorder="1" applyAlignment="1" applyProtection="1">
      <alignment vertical="center" shrinkToFit="1"/>
    </xf>
    <xf numFmtId="176" fontId="23" fillId="0" borderId="0" xfId="6" applyNumberFormat="1" applyFont="1" applyBorder="1" applyAlignment="1" applyProtection="1">
      <alignment horizontal="right" vertical="center" wrapText="1" shrinkToFit="1"/>
    </xf>
    <xf numFmtId="0" fontId="18" fillId="0" borderId="0" xfId="6" applyFont="1" applyProtection="1">
      <alignment vertical="center"/>
    </xf>
    <xf numFmtId="0" fontId="1" fillId="0" borderId="0" xfId="6" applyProtection="1">
      <alignment vertical="center"/>
    </xf>
    <xf numFmtId="49" fontId="11" fillId="0" borderId="0" xfId="6" applyNumberFormat="1" applyFont="1" applyFill="1" applyBorder="1" applyAlignment="1" applyProtection="1">
      <alignment horizontal="center" vertical="center" shrinkToFit="1"/>
    </xf>
    <xf numFmtId="0" fontId="9" fillId="0" borderId="0" xfId="6" applyFont="1" applyBorder="1" applyAlignment="1" applyProtection="1">
      <alignment horizontal="right" vertical="center" wrapText="1" shrinkToFit="1"/>
    </xf>
    <xf numFmtId="0" fontId="1" fillId="0" borderId="0" xfId="6" applyFill="1" applyProtection="1">
      <alignment vertical="center"/>
      <protection locked="0"/>
    </xf>
    <xf numFmtId="0" fontId="1" fillId="0" borderId="0" xfId="6" applyBorder="1" applyAlignment="1" applyProtection="1">
      <alignment horizontal="center" vertical="center"/>
    </xf>
    <xf numFmtId="0" fontId="18" fillId="0" borderId="69" xfId="6" applyFont="1" applyFill="1" applyBorder="1" applyAlignment="1" applyProtection="1">
      <alignment horizontal="center" vertical="center"/>
    </xf>
    <xf numFmtId="0" fontId="1" fillId="0" borderId="0" xfId="4" applyProtection="1">
      <protection locked="0"/>
    </xf>
    <xf numFmtId="0" fontId="9" fillId="0" borderId="0" xfId="4" applyFont="1" applyFill="1" applyAlignment="1" applyProtection="1">
      <alignment vertical="center"/>
    </xf>
    <xf numFmtId="0" fontId="9" fillId="0" borderId="0" xfId="4" applyFont="1" applyFill="1" applyBorder="1" applyAlignment="1" applyProtection="1">
      <alignment horizontal="center" vertical="center" shrinkToFit="1"/>
      <protection locked="0"/>
    </xf>
    <xf numFmtId="0" fontId="1" fillId="0" borderId="0" xfId="4" applyProtection="1"/>
    <xf numFmtId="49" fontId="10" fillId="0" borderId="0" xfId="4" applyNumberFormat="1" applyFont="1" applyAlignment="1" applyProtection="1">
      <alignment horizontal="left" vertical="center" shrinkToFit="1"/>
      <protection locked="0"/>
    </xf>
    <xf numFmtId="49" fontId="11" fillId="0" borderId="0" xfId="4" applyNumberFormat="1" applyFont="1" applyBorder="1" applyAlignment="1" applyProtection="1">
      <alignment vertical="center" shrinkToFit="1"/>
    </xf>
    <xf numFmtId="49" fontId="10" fillId="0" borderId="0" xfId="4" applyNumberFormat="1" applyFont="1" applyBorder="1" applyAlignment="1" applyProtection="1">
      <alignment horizontal="right" vertical="center" shrinkToFit="1"/>
    </xf>
    <xf numFmtId="49" fontId="10" fillId="0" borderId="0" xfId="4" applyNumberFormat="1" applyFont="1" applyBorder="1" applyAlignment="1" applyProtection="1">
      <alignment horizontal="right" vertical="center" shrinkToFit="1"/>
      <protection locked="0"/>
    </xf>
    <xf numFmtId="12" fontId="14" fillId="0" borderId="91" xfId="4" applyNumberFormat="1" applyFont="1" applyBorder="1" applyAlignment="1" applyProtection="1">
      <alignment horizontal="center" vertical="center" shrinkToFit="1"/>
    </xf>
    <xf numFmtId="49" fontId="10" fillId="0" borderId="0" xfId="4" applyNumberFormat="1" applyFont="1" applyBorder="1" applyAlignment="1" applyProtection="1">
      <alignment vertical="center" wrapText="1" shrinkToFit="1"/>
    </xf>
    <xf numFmtId="12" fontId="9" fillId="0" borderId="1" xfId="4" applyNumberFormat="1" applyFont="1" applyBorder="1" applyAlignment="1" applyProtection="1">
      <alignment vertical="center" shrinkToFit="1"/>
    </xf>
    <xf numFmtId="49" fontId="9" fillId="0" borderId="0" xfId="4" applyNumberFormat="1" applyFont="1" applyAlignment="1" applyProtection="1">
      <alignment horizontal="right" vertical="center" shrinkToFit="1"/>
      <protection locked="0"/>
    </xf>
    <xf numFmtId="0" fontId="9" fillId="0" borderId="25" xfId="4" applyFont="1" applyBorder="1" applyAlignment="1" applyProtection="1">
      <alignment vertical="center" shrinkToFit="1"/>
    </xf>
    <xf numFmtId="178" fontId="11" fillId="0" borderId="97" xfId="1" applyNumberFormat="1" applyFont="1" applyBorder="1" applyAlignment="1" applyProtection="1">
      <alignment vertical="center" shrinkToFit="1"/>
      <protection locked="0"/>
    </xf>
    <xf numFmtId="178" fontId="11" fillId="0" borderId="22" xfId="1" applyNumberFormat="1" applyFont="1" applyBorder="1" applyAlignment="1" applyProtection="1">
      <alignment vertical="center" shrinkToFit="1"/>
    </xf>
    <xf numFmtId="178" fontId="15" fillId="0" borderId="25" xfId="1" applyNumberFormat="1" applyFont="1" applyBorder="1" applyAlignment="1" applyProtection="1">
      <alignment vertical="center" shrinkToFit="1"/>
    </xf>
    <xf numFmtId="178" fontId="11" fillId="0" borderId="28" xfId="1" quotePrefix="1" applyNumberFormat="1" applyFont="1" applyBorder="1" applyAlignment="1" applyProtection="1">
      <alignment horizontal="center" vertical="center" shrinkToFit="1"/>
    </xf>
    <xf numFmtId="178" fontId="10" fillId="0" borderId="28" xfId="1" quotePrefix="1" applyNumberFormat="1" applyFont="1" applyBorder="1" applyAlignment="1" applyProtection="1">
      <alignment horizontal="center" vertical="center" shrinkToFit="1"/>
    </xf>
    <xf numFmtId="178" fontId="15" fillId="0" borderId="22" xfId="1" applyNumberFormat="1" applyFont="1" applyBorder="1" applyAlignment="1" applyProtection="1">
      <alignment vertical="center" shrinkToFit="1"/>
    </xf>
    <xf numFmtId="178" fontId="15" fillId="0" borderId="28" xfId="1" applyNumberFormat="1" applyFont="1" applyBorder="1" applyAlignment="1" applyProtection="1">
      <alignment vertical="center" shrinkToFit="1"/>
    </xf>
    <xf numFmtId="0" fontId="10" fillId="0" borderId="2" xfId="4" applyFont="1" applyFill="1" applyBorder="1" applyAlignment="1" applyProtection="1">
      <alignment horizontal="center" vertical="center" shrinkToFit="1"/>
    </xf>
    <xf numFmtId="176" fontId="10" fillId="3" borderId="3" xfId="4" applyNumberFormat="1" applyFont="1" applyFill="1" applyBorder="1" applyAlignment="1" applyProtection="1">
      <alignment vertical="center" shrinkToFit="1"/>
    </xf>
    <xf numFmtId="176" fontId="11" fillId="3" borderId="4" xfId="4" applyNumberFormat="1" applyFont="1" applyFill="1" applyBorder="1" applyAlignment="1" applyProtection="1">
      <alignment vertical="center" shrinkToFit="1"/>
      <protection locked="0"/>
    </xf>
    <xf numFmtId="176" fontId="15" fillId="0" borderId="3" xfId="4" applyNumberFormat="1" applyFont="1" applyBorder="1" applyAlignment="1" applyProtection="1">
      <alignment vertical="center" shrinkToFit="1"/>
    </xf>
    <xf numFmtId="176" fontId="15" fillId="0" borderId="4" xfId="4" applyNumberFormat="1" applyFont="1" applyBorder="1" applyAlignment="1" applyProtection="1">
      <alignment vertical="center" shrinkToFit="1"/>
    </xf>
    <xf numFmtId="176" fontId="15" fillId="0" borderId="5" xfId="4" applyNumberFormat="1" applyFont="1" applyBorder="1" applyAlignment="1" applyProtection="1">
      <alignment vertical="center" shrinkToFit="1"/>
    </xf>
    <xf numFmtId="176" fontId="15" fillId="0" borderId="6" xfId="4" applyNumberFormat="1" applyFont="1" applyBorder="1" applyAlignment="1" applyProtection="1">
      <alignment vertical="center" shrinkToFit="1"/>
    </xf>
    <xf numFmtId="176" fontId="15" fillId="0" borderId="7" xfId="4" applyNumberFormat="1" applyFont="1" applyBorder="1" applyAlignment="1" applyProtection="1">
      <alignment vertical="center" shrinkToFit="1"/>
    </xf>
    <xf numFmtId="176" fontId="15" fillId="0" borderId="8" xfId="4" applyNumberFormat="1" applyFont="1" applyBorder="1" applyAlignment="1" applyProtection="1">
      <alignment vertical="center" shrinkToFit="1"/>
    </xf>
    <xf numFmtId="176" fontId="11" fillId="0" borderId="9" xfId="4" applyNumberFormat="1" applyFont="1" applyBorder="1" applyAlignment="1" applyProtection="1">
      <alignment vertical="center" shrinkToFit="1"/>
      <protection locked="0"/>
    </xf>
    <xf numFmtId="176" fontId="15" fillId="0" borderId="10" xfId="4" applyNumberFormat="1" applyFont="1" applyFill="1" applyBorder="1" applyAlignment="1" applyProtection="1">
      <alignment vertical="center" shrinkToFit="1"/>
    </xf>
    <xf numFmtId="176" fontId="15" fillId="0" borderId="10" xfId="4" applyNumberFormat="1" applyFont="1" applyBorder="1" applyAlignment="1" applyProtection="1">
      <alignment vertical="center" shrinkToFit="1"/>
    </xf>
    <xf numFmtId="176" fontId="10" fillId="0" borderId="11" xfId="4" applyNumberFormat="1" applyFont="1" applyBorder="1" applyAlignment="1" applyProtection="1">
      <alignment vertical="center" shrinkToFit="1"/>
    </xf>
    <xf numFmtId="176" fontId="11" fillId="0" borderId="13" xfId="4" applyNumberFormat="1" applyFont="1" applyBorder="1" applyAlignment="1" applyProtection="1">
      <alignment vertical="center" shrinkToFit="1"/>
      <protection locked="0"/>
    </xf>
    <xf numFmtId="176" fontId="11" fillId="0" borderId="11" xfId="4" applyNumberFormat="1" applyFont="1" applyBorder="1" applyAlignment="1" applyProtection="1">
      <alignment vertical="center" shrinkToFit="1"/>
    </xf>
    <xf numFmtId="176" fontId="11" fillId="0" borderId="14" xfId="4" applyNumberFormat="1" applyFont="1" applyBorder="1" applyAlignment="1" applyProtection="1">
      <alignment vertical="center" shrinkToFit="1"/>
    </xf>
    <xf numFmtId="176" fontId="11" fillId="0" borderId="12" xfId="4" applyNumberFormat="1" applyFont="1" applyBorder="1" applyAlignment="1" applyProtection="1">
      <alignment vertical="center" shrinkToFit="1"/>
      <protection locked="0"/>
    </xf>
    <xf numFmtId="176" fontId="11" fillId="0" borderId="15" xfId="4" applyNumberFormat="1" applyFont="1" applyBorder="1" applyAlignment="1" applyProtection="1">
      <alignment vertical="center" shrinkToFit="1"/>
    </xf>
    <xf numFmtId="176" fontId="15" fillId="0" borderId="12" xfId="4" applyNumberFormat="1" applyFont="1" applyFill="1" applyBorder="1" applyAlignment="1" applyProtection="1">
      <alignment vertical="center" shrinkToFit="1"/>
    </xf>
    <xf numFmtId="176" fontId="15" fillId="2" borderId="16" xfId="4" applyNumberFormat="1" applyFont="1" applyFill="1" applyBorder="1" applyAlignment="1" applyProtection="1">
      <alignment vertical="center" shrinkToFit="1"/>
    </xf>
    <xf numFmtId="176" fontId="10" fillId="2" borderId="17" xfId="4" applyNumberFormat="1" applyFont="1" applyFill="1" applyBorder="1" applyAlignment="1" applyProtection="1">
      <alignment vertical="center" shrinkToFit="1"/>
    </xf>
    <xf numFmtId="176" fontId="10" fillId="2" borderId="18" xfId="4" applyNumberFormat="1" applyFont="1" applyFill="1" applyBorder="1" applyAlignment="1" applyProtection="1">
      <alignment vertical="center" shrinkToFit="1"/>
    </xf>
    <xf numFmtId="176" fontId="11" fillId="0" borderId="20" xfId="4" applyNumberFormat="1" applyFont="1" applyBorder="1" applyAlignment="1" applyProtection="1">
      <alignment vertical="center" shrinkToFit="1"/>
      <protection locked="0"/>
    </xf>
    <xf numFmtId="176" fontId="11" fillId="0" borderId="21" xfId="4" applyNumberFormat="1" applyFont="1" applyBorder="1" applyAlignment="1" applyProtection="1">
      <alignment vertical="center" shrinkToFit="1"/>
    </xf>
    <xf numFmtId="176" fontId="11" fillId="0" borderId="19" xfId="4" applyNumberFormat="1" applyFont="1" applyBorder="1" applyAlignment="1" applyProtection="1">
      <alignment vertical="center" shrinkToFit="1"/>
      <protection locked="0"/>
    </xf>
    <xf numFmtId="176" fontId="15" fillId="0" borderId="19" xfId="4" applyNumberFormat="1" applyFont="1" applyFill="1" applyBorder="1" applyAlignment="1" applyProtection="1">
      <alignment vertical="center" shrinkToFit="1"/>
    </xf>
    <xf numFmtId="176" fontId="10" fillId="0" borderId="22" xfId="4" applyNumberFormat="1" applyFont="1" applyBorder="1" applyAlignment="1" applyProtection="1">
      <alignment vertical="center" shrinkToFit="1"/>
    </xf>
    <xf numFmtId="176" fontId="11" fillId="0" borderId="24" xfId="4" applyNumberFormat="1" applyFont="1" applyBorder="1" applyAlignment="1" applyProtection="1">
      <alignment vertical="center" shrinkToFit="1"/>
      <protection locked="0"/>
    </xf>
    <xf numFmtId="176" fontId="11" fillId="0" borderId="22" xfId="4" applyNumberFormat="1" applyFont="1" applyBorder="1" applyAlignment="1" applyProtection="1">
      <alignment vertical="center" shrinkToFit="1"/>
    </xf>
    <xf numFmtId="176" fontId="11" fillId="0" borderId="25" xfId="4" applyNumberFormat="1" applyFont="1" applyBorder="1" applyAlignment="1" applyProtection="1">
      <alignment vertical="center" shrinkToFit="1"/>
    </xf>
    <xf numFmtId="176" fontId="11" fillId="0" borderId="23" xfId="4" applyNumberFormat="1" applyFont="1" applyBorder="1" applyAlignment="1" applyProtection="1">
      <alignment vertical="center" shrinkToFit="1"/>
      <protection locked="0"/>
    </xf>
    <xf numFmtId="176" fontId="15" fillId="0" borderId="26" xfId="4" applyNumberFormat="1" applyFont="1" applyFill="1" applyBorder="1" applyAlignment="1" applyProtection="1">
      <alignment vertical="center" shrinkToFit="1"/>
    </xf>
    <xf numFmtId="176" fontId="15" fillId="2" borderId="27" xfId="4" applyNumberFormat="1" applyFont="1" applyFill="1" applyBorder="1" applyAlignment="1" applyProtection="1">
      <alignment vertical="center" shrinkToFit="1"/>
    </xf>
    <xf numFmtId="176" fontId="10" fillId="2" borderId="28" xfId="4" applyNumberFormat="1" applyFont="1" applyFill="1" applyBorder="1" applyAlignment="1" applyProtection="1">
      <alignment vertical="center" shrinkToFit="1"/>
    </xf>
    <xf numFmtId="176" fontId="10" fillId="2" borderId="29" xfId="4" applyNumberFormat="1" applyFont="1" applyFill="1" applyBorder="1" applyAlignment="1" applyProtection="1">
      <alignment vertical="center" shrinkToFit="1"/>
    </xf>
    <xf numFmtId="176" fontId="11" fillId="0" borderId="9" xfId="4" applyNumberFormat="1" applyFont="1" applyFill="1" applyBorder="1" applyAlignment="1" applyProtection="1">
      <alignment vertical="center" shrinkToFit="1"/>
      <protection locked="0"/>
    </xf>
    <xf numFmtId="176" fontId="11" fillId="0" borderId="0" xfId="4" applyNumberFormat="1" applyFont="1" applyBorder="1" applyAlignment="1" applyProtection="1">
      <alignment vertical="center" shrinkToFit="1"/>
    </xf>
    <xf numFmtId="176" fontId="10" fillId="0" borderId="3" xfId="4" applyNumberFormat="1" applyFont="1" applyFill="1" applyBorder="1" applyAlignment="1" applyProtection="1">
      <alignment vertical="center" shrinkToFit="1"/>
    </xf>
    <xf numFmtId="176" fontId="11" fillId="0" borderId="4" xfId="4" applyNumberFormat="1" applyFont="1" applyFill="1" applyBorder="1" applyAlignment="1" applyProtection="1">
      <alignment vertical="center" shrinkToFit="1"/>
      <protection locked="0"/>
    </xf>
    <xf numFmtId="176" fontId="15" fillId="2" borderId="17" xfId="4" applyNumberFormat="1" applyFont="1" applyFill="1" applyBorder="1" applyAlignment="1" applyProtection="1">
      <alignment vertical="center" shrinkToFit="1"/>
    </xf>
    <xf numFmtId="176" fontId="15" fillId="2" borderId="11" xfId="4" applyNumberFormat="1" applyFont="1" applyFill="1" applyBorder="1" applyAlignment="1" applyProtection="1">
      <alignment vertical="center" shrinkToFit="1"/>
    </xf>
    <xf numFmtId="176" fontId="15" fillId="2" borderId="21" xfId="4" applyNumberFormat="1" applyFont="1" applyFill="1" applyBorder="1" applyAlignment="1" applyProtection="1">
      <alignment vertical="center" shrinkToFit="1"/>
    </xf>
    <xf numFmtId="176" fontId="15" fillId="2" borderId="28" xfId="4" applyNumberFormat="1" applyFont="1" applyFill="1" applyBorder="1" applyAlignment="1" applyProtection="1">
      <alignment vertical="center" shrinkToFit="1"/>
    </xf>
    <xf numFmtId="176" fontId="15" fillId="2" borderId="22" xfId="4" applyNumberFormat="1" applyFont="1" applyFill="1" applyBorder="1" applyAlignment="1" applyProtection="1">
      <alignment vertical="center" shrinkToFit="1"/>
    </xf>
    <xf numFmtId="176" fontId="15" fillId="2" borderId="25" xfId="4" applyNumberFormat="1" applyFont="1" applyFill="1" applyBorder="1" applyAlignment="1" applyProtection="1">
      <alignment vertical="center" shrinkToFit="1"/>
    </xf>
    <xf numFmtId="176" fontId="15" fillId="0" borderId="22" xfId="4" applyNumberFormat="1" applyFont="1" applyFill="1" applyBorder="1" applyAlignment="1" applyProtection="1">
      <alignment vertical="center" shrinkToFit="1"/>
    </xf>
    <xf numFmtId="176" fontId="15" fillId="0" borderId="27" xfId="4" applyNumberFormat="1" applyFont="1" applyFill="1" applyBorder="1" applyAlignment="1" applyProtection="1">
      <alignment vertical="center" shrinkToFit="1"/>
    </xf>
    <xf numFmtId="176" fontId="10" fillId="0" borderId="3" xfId="4" applyNumberFormat="1" applyFont="1" applyBorder="1" applyAlignment="1" applyProtection="1">
      <alignment vertical="center" shrinkToFit="1"/>
    </xf>
    <xf numFmtId="176" fontId="15" fillId="0" borderId="41" xfId="4" applyNumberFormat="1" applyFont="1" applyBorder="1" applyAlignment="1" applyProtection="1">
      <alignment vertical="center" shrinkToFit="1"/>
    </xf>
    <xf numFmtId="176" fontId="15" fillId="2" borderId="40" xfId="4" applyNumberFormat="1" applyFont="1" applyFill="1" applyBorder="1" applyAlignment="1" applyProtection="1">
      <alignment vertical="center" shrinkToFit="1"/>
    </xf>
    <xf numFmtId="176" fontId="15" fillId="2" borderId="9" xfId="4" applyNumberFormat="1" applyFont="1" applyFill="1" applyBorder="1" applyAlignment="1" applyProtection="1">
      <alignment vertical="center" shrinkToFit="1"/>
    </xf>
    <xf numFmtId="176" fontId="15" fillId="2" borderId="3" xfId="4" applyNumberFormat="1" applyFont="1" applyFill="1" applyBorder="1" applyAlignment="1" applyProtection="1">
      <alignment vertical="center" shrinkToFit="1"/>
    </xf>
    <xf numFmtId="176" fontId="15" fillId="0" borderId="3" xfId="4" applyNumberFormat="1" applyFont="1" applyFill="1" applyBorder="1" applyAlignment="1" applyProtection="1">
      <alignment vertical="center" shrinkToFit="1"/>
    </xf>
    <xf numFmtId="176" fontId="15" fillId="0" borderId="9" xfId="4" applyNumberFormat="1" applyFont="1" applyBorder="1" applyAlignment="1" applyProtection="1">
      <alignment vertical="center" shrinkToFit="1"/>
    </xf>
    <xf numFmtId="176" fontId="15" fillId="0" borderId="98" xfId="4" applyNumberFormat="1" applyFont="1" applyFill="1" applyBorder="1" applyAlignment="1" applyProtection="1">
      <alignment vertical="center" shrinkToFit="1"/>
    </xf>
    <xf numFmtId="176" fontId="10" fillId="3" borderId="11" xfId="4" applyNumberFormat="1" applyFont="1" applyFill="1" applyBorder="1" applyAlignment="1" applyProtection="1">
      <alignment vertical="center" shrinkToFit="1"/>
    </xf>
    <xf numFmtId="176" fontId="11" fillId="3" borderId="99" xfId="4" applyNumberFormat="1" applyFont="1" applyFill="1" applyBorder="1" applyAlignment="1" applyProtection="1">
      <alignment vertical="center" shrinkToFit="1"/>
      <protection locked="0"/>
    </xf>
    <xf numFmtId="176" fontId="15" fillId="3" borderId="11" xfId="4" applyNumberFormat="1" applyFont="1" applyFill="1" applyBorder="1" applyAlignment="1" applyProtection="1">
      <alignment vertical="center" shrinkToFit="1"/>
    </xf>
    <xf numFmtId="176" fontId="15" fillId="0" borderId="30" xfId="4" applyNumberFormat="1" applyFont="1" applyFill="1" applyBorder="1" applyAlignment="1" applyProtection="1">
      <alignment vertical="center" shrinkToFit="1"/>
    </xf>
    <xf numFmtId="176" fontId="15" fillId="0" borderId="100" xfId="4" applyNumberFormat="1" applyFont="1" applyFill="1" applyBorder="1" applyAlignment="1" applyProtection="1">
      <alignment vertical="center" shrinkToFit="1"/>
    </xf>
    <xf numFmtId="177" fontId="15" fillId="0" borderId="101" xfId="4" applyNumberFormat="1" applyFont="1" applyFill="1" applyBorder="1" applyAlignment="1" applyProtection="1">
      <alignment vertical="center" shrinkToFit="1"/>
    </xf>
    <xf numFmtId="176" fontId="10" fillId="0" borderId="29" xfId="4" applyNumberFormat="1" applyFont="1" applyFill="1" applyBorder="1" applyAlignment="1" applyProtection="1">
      <alignment vertical="center" shrinkToFit="1"/>
    </xf>
    <xf numFmtId="176" fontId="15" fillId="0" borderId="102" xfId="4" applyNumberFormat="1" applyFont="1" applyFill="1" applyBorder="1" applyAlignment="1" applyProtection="1">
      <alignment vertical="center" shrinkToFit="1"/>
    </xf>
    <xf numFmtId="176" fontId="15" fillId="0" borderId="97" xfId="4" applyNumberFormat="1" applyFont="1" applyFill="1" applyBorder="1" applyAlignment="1" applyProtection="1">
      <alignment vertical="center" shrinkToFit="1"/>
    </xf>
    <xf numFmtId="176" fontId="15" fillId="0" borderId="32" xfId="4" applyNumberFormat="1" applyFont="1" applyFill="1" applyBorder="1" applyAlignment="1" applyProtection="1">
      <alignment vertical="center" shrinkToFit="1"/>
    </xf>
    <xf numFmtId="176" fontId="15" fillId="0" borderId="33" xfId="4" applyNumberFormat="1" applyFont="1" applyFill="1" applyBorder="1" applyAlignment="1" applyProtection="1">
      <alignment vertical="center" shrinkToFit="1"/>
    </xf>
    <xf numFmtId="176" fontId="15" fillId="0" borderId="95" xfId="4" applyNumberFormat="1" applyFont="1" applyBorder="1" applyAlignment="1" applyProtection="1">
      <alignment vertical="center" shrinkToFit="1"/>
    </xf>
    <xf numFmtId="177" fontId="15" fillId="0" borderId="74" xfId="4" applyNumberFormat="1" applyFont="1" applyFill="1" applyBorder="1" applyAlignment="1" applyProtection="1">
      <alignment vertical="center" shrinkToFit="1"/>
    </xf>
    <xf numFmtId="176" fontId="10" fillId="0" borderId="2" xfId="4" applyNumberFormat="1" applyFont="1" applyFill="1" applyBorder="1" applyAlignment="1" applyProtection="1">
      <alignment vertical="center" shrinkToFit="1"/>
    </xf>
    <xf numFmtId="176" fontId="15" fillId="0" borderId="103" xfId="4" applyNumberFormat="1" applyFont="1" applyFill="1" applyBorder="1" applyAlignment="1" applyProtection="1">
      <alignment vertical="center" shrinkToFit="1"/>
    </xf>
    <xf numFmtId="176" fontId="10" fillId="0" borderId="45" xfId="4" applyNumberFormat="1" applyFont="1" applyBorder="1" applyAlignment="1" applyProtection="1">
      <alignment vertical="center" shrinkToFit="1"/>
    </xf>
    <xf numFmtId="176" fontId="15" fillId="0" borderId="47" xfId="4" applyNumberFormat="1" applyFont="1" applyBorder="1" applyAlignment="1" applyProtection="1">
      <alignment vertical="center" shrinkToFit="1"/>
      <protection locked="0"/>
    </xf>
    <xf numFmtId="176" fontId="15" fillId="0" borderId="1" xfId="4" applyNumberFormat="1" applyFont="1" applyBorder="1" applyAlignment="1" applyProtection="1">
      <alignment vertical="center" shrinkToFit="1"/>
    </xf>
    <xf numFmtId="176" fontId="15" fillId="0" borderId="34" xfId="4" applyNumberFormat="1" applyFont="1" applyBorder="1" applyAlignment="1" applyProtection="1">
      <alignment vertical="center" shrinkToFit="1"/>
    </xf>
    <xf numFmtId="176" fontId="10" fillId="2" borderId="1" xfId="4" applyNumberFormat="1" applyFont="1" applyFill="1" applyBorder="1" applyAlignment="1" applyProtection="1">
      <alignment vertical="center" shrinkToFit="1"/>
    </xf>
    <xf numFmtId="176" fontId="10" fillId="2" borderId="46" xfId="4" applyNumberFormat="1" applyFont="1" applyFill="1" applyBorder="1" applyAlignment="1" applyProtection="1">
      <alignment vertical="center" shrinkToFit="1"/>
    </xf>
    <xf numFmtId="176" fontId="10" fillId="2" borderId="45" xfId="4" applyNumberFormat="1" applyFont="1" applyFill="1" applyBorder="1" applyAlignment="1" applyProtection="1">
      <alignment vertical="center" shrinkToFit="1"/>
    </xf>
    <xf numFmtId="176" fontId="15" fillId="2" borderId="46" xfId="4" applyNumberFormat="1" applyFont="1" applyFill="1" applyBorder="1" applyAlignment="1" applyProtection="1">
      <alignment vertical="center" shrinkToFit="1"/>
    </xf>
    <xf numFmtId="176" fontId="15" fillId="2" borderId="81" xfId="4" applyNumberFormat="1" applyFont="1" applyFill="1" applyBorder="1" applyAlignment="1" applyProtection="1">
      <alignment vertical="center" shrinkToFit="1"/>
    </xf>
    <xf numFmtId="176" fontId="10" fillId="2" borderId="38" xfId="4" applyNumberFormat="1" applyFont="1" applyFill="1" applyBorder="1" applyAlignment="1" applyProtection="1">
      <alignment vertical="center" shrinkToFit="1"/>
    </xf>
    <xf numFmtId="176" fontId="15" fillId="0" borderId="104" xfId="4" applyNumberFormat="1" applyFont="1" applyFill="1" applyBorder="1" applyAlignment="1" applyProtection="1">
      <alignment vertical="center" shrinkToFit="1"/>
    </xf>
    <xf numFmtId="176" fontId="10" fillId="0" borderId="0" xfId="4" applyNumberFormat="1" applyFont="1" applyBorder="1" applyAlignment="1" applyProtection="1">
      <alignment vertical="center" shrinkToFit="1"/>
    </xf>
    <xf numFmtId="0" fontId="9" fillId="0" borderId="0" xfId="4" applyFont="1" applyBorder="1" applyAlignment="1" applyProtection="1">
      <alignment vertical="center" shrinkToFit="1"/>
    </xf>
    <xf numFmtId="176" fontId="10" fillId="0" borderId="0" xfId="4" applyNumberFormat="1" applyFont="1" applyFill="1" applyBorder="1" applyAlignment="1" applyProtection="1">
      <alignment vertical="center" shrinkToFit="1"/>
    </xf>
    <xf numFmtId="176" fontId="16" fillId="0" borderId="0" xfId="4" applyNumberFormat="1" applyFont="1" applyBorder="1" applyAlignment="1" applyProtection="1">
      <alignment horizontal="center" vertical="center" wrapText="1" shrinkToFit="1"/>
    </xf>
    <xf numFmtId="176" fontId="10" fillId="0" borderId="0" xfId="4" applyNumberFormat="1" applyFont="1" applyAlignment="1" applyProtection="1">
      <alignment vertical="center" shrinkToFit="1"/>
    </xf>
    <xf numFmtId="0" fontId="10" fillId="0" borderId="0" xfId="4" applyFont="1" applyFill="1" applyBorder="1" applyAlignment="1" applyProtection="1">
      <alignment vertical="center" shrinkToFit="1"/>
    </xf>
    <xf numFmtId="176" fontId="10" fillId="0" borderId="68" xfId="4" applyNumberFormat="1" applyFont="1" applyBorder="1" applyAlignment="1" applyProtection="1">
      <alignment horizontal="center" vertical="center" shrinkToFit="1"/>
    </xf>
    <xf numFmtId="0" fontId="16" fillId="0" borderId="0" xfId="4" applyFont="1" applyBorder="1" applyAlignment="1" applyProtection="1">
      <alignment horizontal="center" vertical="center" wrapText="1" shrinkToFit="1"/>
    </xf>
    <xf numFmtId="176" fontId="10" fillId="0" borderId="0" xfId="4" applyNumberFormat="1" applyFont="1" applyAlignment="1" applyProtection="1">
      <alignment horizontal="right" vertical="center" shrinkToFit="1"/>
    </xf>
    <xf numFmtId="176" fontId="10" fillId="0" borderId="69" xfId="4" applyNumberFormat="1" applyFont="1" applyBorder="1" applyAlignment="1" applyProtection="1">
      <alignment horizontal="center" vertical="center" shrinkToFit="1"/>
    </xf>
    <xf numFmtId="49" fontId="11" fillId="0" borderId="68" xfId="4" applyNumberFormat="1" applyFont="1" applyBorder="1" applyAlignment="1" applyProtection="1">
      <alignment horizontal="center" vertical="center" shrinkToFit="1"/>
      <protection locked="0"/>
    </xf>
    <xf numFmtId="0" fontId="1" fillId="0" borderId="0" xfId="4" applyAlignment="1" applyProtection="1"/>
    <xf numFmtId="49" fontId="11" fillId="0" borderId="68" xfId="4" applyNumberFormat="1" applyFont="1" applyFill="1" applyBorder="1" applyAlignment="1" applyProtection="1">
      <alignment horizontal="center" vertical="center" shrinkToFit="1"/>
      <protection locked="0"/>
    </xf>
    <xf numFmtId="176" fontId="10" fillId="0" borderId="0" xfId="4" applyNumberFormat="1" applyFont="1" applyBorder="1" applyAlignment="1" applyProtection="1">
      <alignment horizontal="right" vertical="center" wrapText="1" shrinkToFit="1"/>
    </xf>
    <xf numFmtId="0" fontId="9" fillId="0" borderId="0" xfId="4" applyFont="1" applyBorder="1" applyAlignment="1" applyProtection="1">
      <alignment horizontal="right" vertical="center" wrapText="1" shrinkToFit="1"/>
    </xf>
    <xf numFmtId="176" fontId="10" fillId="0" borderId="70" xfId="4" applyNumberFormat="1" applyFont="1" applyBorder="1" applyAlignment="1" applyProtection="1">
      <alignment horizontal="center" vertical="center" shrinkToFit="1"/>
    </xf>
    <xf numFmtId="49" fontId="11" fillId="0" borderId="71" xfId="4" applyNumberFormat="1" applyFont="1" applyBorder="1" applyAlignment="1" applyProtection="1">
      <alignment horizontal="center" vertical="center" shrinkToFit="1"/>
      <protection locked="0"/>
    </xf>
    <xf numFmtId="176" fontId="10" fillId="0" borderId="0" xfId="4" applyNumberFormat="1" applyFont="1" applyFill="1" applyBorder="1" applyAlignment="1" applyProtection="1">
      <alignment horizontal="right" vertical="center" shrinkToFit="1"/>
    </xf>
    <xf numFmtId="0" fontId="10" fillId="0" borderId="0" xfId="4" applyFont="1" applyFill="1" applyBorder="1" applyAlignment="1" applyProtection="1">
      <alignment horizontal="right" vertical="center" shrinkToFit="1"/>
    </xf>
    <xf numFmtId="176" fontId="10" fillId="0" borderId="0" xfId="4" applyNumberFormat="1" applyFont="1" applyBorder="1" applyAlignment="1" applyProtection="1">
      <alignment horizontal="center" vertical="center" shrinkToFit="1"/>
    </xf>
    <xf numFmtId="49" fontId="11" fillId="0" borderId="0" xfId="4" applyNumberFormat="1" applyFont="1" applyBorder="1" applyAlignment="1" applyProtection="1">
      <alignment horizontal="center" vertical="center" shrinkToFit="1"/>
    </xf>
    <xf numFmtId="49" fontId="9" fillId="0" borderId="0" xfId="4" applyNumberFormat="1" applyFont="1" applyBorder="1" applyAlignment="1" applyProtection="1">
      <alignment vertical="center" shrinkToFit="1"/>
    </xf>
    <xf numFmtId="176" fontId="23" fillId="0" borderId="0" xfId="4" applyNumberFormat="1" applyFont="1" applyBorder="1" applyAlignment="1" applyProtection="1">
      <alignment horizontal="right" vertical="center" wrapText="1" shrinkToFit="1"/>
    </xf>
    <xf numFmtId="49" fontId="14" fillId="0" borderId="0" xfId="4" applyNumberFormat="1" applyFont="1" applyBorder="1" applyAlignment="1" applyProtection="1">
      <alignment vertical="center" wrapText="1" shrinkToFit="1"/>
    </xf>
    <xf numFmtId="0" fontId="1" fillId="0" borderId="0" xfId="4" applyBorder="1" applyAlignment="1" applyProtection="1">
      <alignment vertical="center" wrapText="1" shrinkToFit="1"/>
    </xf>
    <xf numFmtId="0" fontId="10" fillId="0" borderId="0" xfId="4" applyFont="1" applyFill="1" applyBorder="1" applyAlignment="1" applyProtection="1">
      <alignment horizontal="center" vertical="center" shrinkToFit="1"/>
    </xf>
    <xf numFmtId="0" fontId="20" fillId="0" borderId="0" xfId="6" applyNumberFormat="1" applyFont="1" applyAlignment="1" applyProtection="1">
      <alignment horizontal="left" vertical="center"/>
      <protection locked="0"/>
    </xf>
    <xf numFmtId="0" fontId="20" fillId="0" borderId="0" xfId="6" applyNumberFormat="1" applyFont="1" applyBorder="1" applyAlignment="1" applyProtection="1">
      <alignment horizontal="left" vertical="center"/>
      <protection locked="0"/>
    </xf>
    <xf numFmtId="0" fontId="12" fillId="0" borderId="0" xfId="6" applyNumberFormat="1" applyFont="1" applyBorder="1" applyAlignment="1" applyProtection="1">
      <alignment horizontal="left" vertical="center"/>
      <protection locked="0"/>
    </xf>
    <xf numFmtId="176" fontId="10" fillId="0" borderId="0" xfId="4" applyNumberFormat="1" applyFont="1" applyBorder="1" applyAlignment="1" applyProtection="1">
      <alignment horizontal="center" vertical="center" shrinkToFit="1"/>
      <protection locked="0"/>
    </xf>
    <xf numFmtId="49" fontId="11" fillId="0" borderId="0" xfId="4" applyNumberFormat="1" applyFont="1" applyBorder="1" applyAlignment="1" applyProtection="1">
      <alignment horizontal="center" vertical="center" shrinkToFit="1"/>
      <protection locked="0"/>
    </xf>
    <xf numFmtId="49" fontId="9" fillId="0" borderId="0" xfId="4" applyNumberFormat="1" applyFont="1" applyBorder="1" applyAlignment="1" applyProtection="1">
      <alignment vertical="center" shrinkToFit="1"/>
      <protection locked="0"/>
    </xf>
    <xf numFmtId="176" fontId="11" fillId="0" borderId="0" xfId="4" applyNumberFormat="1" applyFont="1" applyBorder="1" applyAlignment="1" applyProtection="1">
      <alignment vertical="center" shrinkToFit="1"/>
      <protection locked="0"/>
    </xf>
    <xf numFmtId="176" fontId="23" fillId="0" borderId="0" xfId="4" applyNumberFormat="1" applyFont="1" applyBorder="1" applyAlignment="1" applyProtection="1">
      <alignment horizontal="right" vertical="center" wrapText="1" shrinkToFit="1"/>
      <protection locked="0"/>
    </xf>
    <xf numFmtId="0" fontId="9" fillId="0" borderId="0" xfId="4" applyFont="1" applyBorder="1" applyAlignment="1" applyProtection="1">
      <alignment horizontal="right" vertical="center" wrapText="1" shrinkToFit="1"/>
      <protection locked="0"/>
    </xf>
    <xf numFmtId="49" fontId="14" fillId="0" borderId="0" xfId="4" applyNumberFormat="1" applyFont="1" applyBorder="1" applyAlignment="1" applyProtection="1">
      <alignment vertical="center" wrapText="1" shrinkToFit="1"/>
      <protection locked="0"/>
    </xf>
    <xf numFmtId="0" fontId="1" fillId="0" borderId="0" xfId="4" applyBorder="1" applyAlignment="1" applyProtection="1">
      <alignment vertical="center" wrapText="1" shrinkToFit="1"/>
      <protection locked="0"/>
    </xf>
    <xf numFmtId="176" fontId="10" fillId="0" borderId="0" xfId="4" applyNumberFormat="1" applyFont="1" applyFill="1" applyBorder="1" applyAlignment="1" applyProtection="1">
      <alignment horizontal="right" vertical="center" shrinkToFit="1"/>
      <protection locked="0"/>
    </xf>
    <xf numFmtId="0" fontId="10" fillId="0" borderId="0" xfId="4" applyFont="1" applyFill="1" applyBorder="1" applyAlignment="1" applyProtection="1">
      <alignment horizontal="right" vertical="center" shrinkToFit="1"/>
      <protection locked="0"/>
    </xf>
    <xf numFmtId="176" fontId="15" fillId="0" borderId="0" xfId="4" applyNumberFormat="1" applyFont="1" applyFill="1" applyBorder="1" applyAlignment="1" applyProtection="1">
      <alignment vertical="center" shrinkToFit="1"/>
      <protection locked="0"/>
    </xf>
    <xf numFmtId="0" fontId="1" fillId="5" borderId="0" xfId="4" applyFill="1" applyProtection="1">
      <protection locked="0"/>
    </xf>
    <xf numFmtId="0" fontId="17" fillId="0" borderId="0" xfId="4" applyFont="1" applyProtection="1">
      <protection locked="0"/>
    </xf>
    <xf numFmtId="176" fontId="10" fillId="0" borderId="105" xfId="4" applyNumberFormat="1" applyFont="1" applyFill="1" applyBorder="1" applyAlignment="1" applyProtection="1">
      <alignment horizontal="center" vertical="center" shrinkToFit="1"/>
    </xf>
    <xf numFmtId="176" fontId="11" fillId="0" borderId="105" xfId="4" applyNumberFormat="1" applyFont="1" applyFill="1" applyBorder="1" applyAlignment="1" applyProtection="1">
      <alignment horizontal="right" vertical="center" shrinkToFit="1"/>
      <protection locked="0"/>
    </xf>
    <xf numFmtId="176" fontId="10" fillId="0" borderId="30" xfId="4" applyNumberFormat="1" applyFont="1" applyBorder="1" applyAlignment="1" applyProtection="1">
      <alignment vertical="center" shrinkToFit="1"/>
    </xf>
    <xf numFmtId="176" fontId="11" fillId="0" borderId="106" xfId="4" applyNumberFormat="1" applyFont="1" applyBorder="1" applyAlignment="1" applyProtection="1">
      <alignment vertical="center" shrinkToFit="1"/>
      <protection locked="0"/>
    </xf>
    <xf numFmtId="176" fontId="11" fillId="0" borderId="30" xfId="4" applyNumberFormat="1" applyFont="1" applyBorder="1" applyAlignment="1" applyProtection="1">
      <alignment vertical="center" shrinkToFit="1"/>
    </xf>
    <xf numFmtId="176" fontId="11" fillId="0" borderId="91" xfId="4" applyNumberFormat="1" applyFont="1" applyBorder="1" applyAlignment="1" applyProtection="1">
      <alignment vertical="center" shrinkToFit="1"/>
    </xf>
    <xf numFmtId="176" fontId="11" fillId="0" borderId="107" xfId="4" applyNumberFormat="1" applyFont="1" applyBorder="1" applyAlignment="1" applyProtection="1">
      <alignment vertical="center" shrinkToFit="1"/>
      <protection locked="0"/>
    </xf>
    <xf numFmtId="176" fontId="15" fillId="0" borderId="107" xfId="4" applyNumberFormat="1" applyFont="1" applyFill="1" applyBorder="1" applyAlignment="1" applyProtection="1">
      <alignment vertical="center" shrinkToFit="1"/>
    </xf>
    <xf numFmtId="176" fontId="15" fillId="2" borderId="108" xfId="4" applyNumberFormat="1" applyFont="1" applyFill="1" applyBorder="1" applyAlignment="1" applyProtection="1">
      <alignment vertical="center" shrinkToFit="1"/>
    </xf>
    <xf numFmtId="176" fontId="19" fillId="2" borderId="100" xfId="4" applyNumberFormat="1" applyFont="1" applyFill="1" applyBorder="1" applyAlignment="1" applyProtection="1">
      <alignment vertical="center" shrinkToFit="1"/>
    </xf>
    <xf numFmtId="176" fontId="19" fillId="2" borderId="102" xfId="4" applyNumberFormat="1" applyFont="1" applyFill="1" applyBorder="1" applyAlignment="1" applyProtection="1">
      <alignment vertical="center" shrinkToFit="1"/>
    </xf>
    <xf numFmtId="176" fontId="10" fillId="2" borderId="102" xfId="4" applyNumberFormat="1" applyFont="1" applyFill="1" applyBorder="1" applyAlignment="1" applyProtection="1">
      <alignment vertical="center" shrinkToFit="1"/>
    </xf>
    <xf numFmtId="176" fontId="10" fillId="0" borderId="15" xfId="4" applyNumberFormat="1" applyFont="1" applyBorder="1" applyAlignment="1" applyProtection="1">
      <alignment vertical="center" shrinkToFit="1"/>
    </xf>
    <xf numFmtId="176" fontId="15" fillId="0" borderId="15" xfId="4" applyNumberFormat="1" applyFont="1" applyBorder="1" applyAlignment="1" applyProtection="1">
      <alignment vertical="center" shrinkToFit="1"/>
    </xf>
    <xf numFmtId="176" fontId="15" fillId="2" borderId="14" xfId="4" applyNumberFormat="1" applyFont="1" applyFill="1" applyBorder="1" applyAlignment="1" applyProtection="1">
      <alignment vertical="center" shrinkToFit="1"/>
    </xf>
    <xf numFmtId="176" fontId="15" fillId="2" borderId="84" xfId="4" applyNumberFormat="1" applyFont="1" applyFill="1" applyBorder="1" applyAlignment="1" applyProtection="1">
      <alignment vertical="center" shrinkToFit="1"/>
    </xf>
    <xf numFmtId="176" fontId="15" fillId="2" borderId="15" xfId="4" applyNumberFormat="1" applyFont="1" applyFill="1" applyBorder="1" applyAlignment="1" applyProtection="1">
      <alignment vertical="center" shrinkToFit="1"/>
    </xf>
    <xf numFmtId="176" fontId="15" fillId="0" borderId="15" xfId="4" applyNumberFormat="1" applyFont="1" applyFill="1" applyBorder="1" applyAlignment="1" applyProtection="1">
      <alignment vertical="center" shrinkToFit="1"/>
    </xf>
    <xf numFmtId="176" fontId="15" fillId="0" borderId="84" xfId="4" applyNumberFormat="1" applyFont="1" applyBorder="1" applyAlignment="1" applyProtection="1">
      <alignment vertical="center" shrinkToFit="1"/>
    </xf>
    <xf numFmtId="176" fontId="15" fillId="0" borderId="110" xfId="4" applyNumberFormat="1" applyFont="1" applyBorder="1" applyAlignment="1" applyProtection="1">
      <alignment vertical="center" shrinkToFit="1"/>
    </xf>
    <xf numFmtId="176" fontId="15" fillId="0" borderId="105" xfId="4" applyNumberFormat="1" applyFont="1" applyFill="1" applyBorder="1" applyAlignment="1" applyProtection="1">
      <alignment vertical="center" shrinkToFit="1"/>
    </xf>
    <xf numFmtId="176" fontId="15" fillId="0" borderId="109" xfId="4" applyNumberFormat="1" applyFont="1" applyFill="1" applyBorder="1" applyAlignment="1" applyProtection="1">
      <alignment vertical="center" shrinkToFit="1"/>
    </xf>
    <xf numFmtId="176" fontId="10" fillId="0" borderId="32" xfId="4" applyNumberFormat="1" applyFont="1" applyBorder="1" applyAlignment="1" applyProtection="1">
      <alignment vertical="center" shrinkToFit="1"/>
    </xf>
    <xf numFmtId="176" fontId="15" fillId="0" borderId="111" xfId="4" applyNumberFormat="1" applyFont="1" applyBorder="1" applyAlignment="1" applyProtection="1">
      <alignment vertical="center" shrinkToFit="1"/>
    </xf>
    <xf numFmtId="176" fontId="15" fillId="0" borderId="32" xfId="4" applyNumberFormat="1" applyFont="1" applyBorder="1" applyAlignment="1" applyProtection="1">
      <alignment vertical="center" shrinkToFit="1"/>
    </xf>
    <xf numFmtId="176" fontId="15" fillId="2" borderId="112" xfId="4" applyNumberFormat="1" applyFont="1" applyFill="1" applyBorder="1" applyAlignment="1" applyProtection="1">
      <alignment vertical="center" shrinkToFit="1"/>
    </xf>
    <xf numFmtId="176" fontId="15" fillId="2" borderId="33" xfId="4" applyNumberFormat="1" applyFont="1" applyFill="1" applyBorder="1" applyAlignment="1" applyProtection="1">
      <alignment vertical="center" shrinkToFit="1"/>
    </xf>
    <xf numFmtId="176" fontId="15" fillId="2" borderId="32" xfId="4" applyNumberFormat="1" applyFont="1" applyFill="1" applyBorder="1" applyAlignment="1" applyProtection="1">
      <alignment vertical="center" shrinkToFit="1"/>
    </xf>
    <xf numFmtId="176" fontId="15" fillId="2" borderId="35" xfId="4" applyNumberFormat="1" applyFont="1" applyFill="1" applyBorder="1" applyAlignment="1" applyProtection="1">
      <alignment vertical="center" shrinkToFit="1"/>
    </xf>
    <xf numFmtId="176" fontId="15" fillId="0" borderId="113" xfId="4" applyNumberFormat="1" applyFont="1" applyBorder="1" applyAlignment="1" applyProtection="1">
      <alignment vertical="center" shrinkToFit="1"/>
    </xf>
    <xf numFmtId="176" fontId="10" fillId="2" borderId="33" xfId="4" applyNumberFormat="1" applyFont="1" applyFill="1" applyBorder="1" applyAlignment="1" applyProtection="1">
      <alignment vertical="center" shrinkToFit="1"/>
    </xf>
    <xf numFmtId="176" fontId="10" fillId="2" borderId="39" xfId="4" applyNumberFormat="1" applyFont="1" applyFill="1" applyBorder="1" applyAlignment="1" applyProtection="1">
      <alignment vertical="center" shrinkToFit="1"/>
    </xf>
    <xf numFmtId="176" fontId="15" fillId="0" borderId="39" xfId="4" applyNumberFormat="1" applyFont="1" applyFill="1" applyBorder="1" applyAlignment="1" applyProtection="1">
      <alignment vertical="center" shrinkToFit="1"/>
    </xf>
    <xf numFmtId="176" fontId="10" fillId="4" borderId="32" xfId="4" applyNumberFormat="1" applyFont="1" applyFill="1" applyBorder="1" applyAlignment="1" applyProtection="1">
      <alignment vertical="center" shrinkToFit="1"/>
    </xf>
    <xf numFmtId="176" fontId="11" fillId="4" borderId="111" xfId="4" applyNumberFormat="1" applyFont="1" applyFill="1" applyBorder="1" applyAlignment="1" applyProtection="1">
      <alignment vertical="center" shrinkToFit="1"/>
      <protection locked="0"/>
    </xf>
    <xf numFmtId="176" fontId="15" fillId="4" borderId="32" xfId="4" applyNumberFormat="1" applyFont="1" applyFill="1" applyBorder="1" applyAlignment="1" applyProtection="1">
      <alignment vertical="center" shrinkToFit="1"/>
    </xf>
    <xf numFmtId="176" fontId="15" fillId="0" borderId="113" xfId="4" applyNumberFormat="1" applyFont="1" applyFill="1" applyBorder="1" applyAlignment="1" applyProtection="1">
      <alignment vertical="center" shrinkToFit="1"/>
    </xf>
    <xf numFmtId="176" fontId="15" fillId="0" borderId="81" xfId="4" applyNumberFormat="1" applyFont="1" applyFill="1" applyBorder="1" applyAlignment="1" applyProtection="1">
      <alignment vertical="center" shrinkToFit="1"/>
    </xf>
    <xf numFmtId="176" fontId="11" fillId="6" borderId="33" xfId="4" applyNumberFormat="1" applyFont="1" applyFill="1" applyBorder="1" applyAlignment="1" applyProtection="1">
      <alignment vertical="center" shrinkToFit="1"/>
      <protection locked="0"/>
    </xf>
    <xf numFmtId="176" fontId="26" fillId="3" borderId="64" xfId="6" applyNumberFormat="1" applyFont="1" applyFill="1" applyBorder="1" applyAlignment="1" applyProtection="1">
      <alignment vertical="center" shrinkToFit="1"/>
      <protection locked="0"/>
    </xf>
    <xf numFmtId="176" fontId="35" fillId="0" borderId="0" xfId="4" applyNumberFormat="1" applyFont="1" applyFill="1" applyBorder="1" applyAlignment="1" applyProtection="1">
      <alignment horizontal="right" vertical="center" shrinkToFit="1"/>
    </xf>
    <xf numFmtId="49" fontId="11" fillId="0" borderId="71" xfId="6" applyNumberFormat="1" applyFont="1" applyBorder="1" applyAlignment="1" applyProtection="1">
      <alignment horizontal="center" vertical="center" shrinkToFit="1"/>
      <protection locked="0"/>
    </xf>
    <xf numFmtId="0" fontId="1" fillId="0" borderId="39" xfId="6" applyBorder="1" applyAlignment="1">
      <alignment horizontal="center" vertical="center"/>
    </xf>
    <xf numFmtId="49" fontId="11" fillId="0" borderId="68" xfId="6" applyNumberFormat="1" applyFont="1" applyBorder="1" applyAlignment="1" applyProtection="1">
      <alignment horizontal="center" vertical="center" shrinkToFit="1"/>
      <protection locked="0"/>
    </xf>
    <xf numFmtId="49" fontId="11" fillId="0" borderId="68" xfId="4" applyNumberFormat="1" applyFont="1" applyBorder="1" applyAlignment="1" applyProtection="1">
      <alignment horizontal="center" vertical="center" shrinkToFit="1"/>
      <protection locked="0"/>
    </xf>
    <xf numFmtId="49" fontId="11" fillId="0" borderId="71" xfId="4" applyNumberFormat="1" applyFont="1" applyBorder="1" applyAlignment="1" applyProtection="1">
      <alignment horizontal="center" vertical="center" shrinkToFit="1"/>
      <protection locked="0"/>
    </xf>
    <xf numFmtId="176" fontId="10" fillId="0" borderId="69" xfId="6" applyNumberFormat="1" applyFont="1" applyBorder="1" applyAlignment="1" applyProtection="1">
      <alignment horizontal="center" vertical="center" shrinkToFit="1"/>
      <protection locked="0"/>
    </xf>
    <xf numFmtId="0" fontId="1" fillId="0" borderId="0" xfId="6" applyProtection="1">
      <alignment vertical="center"/>
      <protection locked="0"/>
    </xf>
    <xf numFmtId="49" fontId="14" fillId="0" borderId="0" xfId="6" applyNumberFormat="1" applyFont="1" applyBorder="1" applyAlignment="1" applyProtection="1">
      <alignment vertical="center" wrapText="1" shrinkToFit="1"/>
      <protection locked="0"/>
    </xf>
    <xf numFmtId="0" fontId="1" fillId="0" borderId="0" xfId="6" applyBorder="1" applyAlignment="1" applyProtection="1">
      <alignment vertical="center" wrapText="1" shrinkToFit="1"/>
      <protection locked="0"/>
    </xf>
    <xf numFmtId="0" fontId="34" fillId="0" borderId="0" xfId="6" applyFont="1" applyBorder="1" applyAlignment="1" applyProtection="1">
      <alignment vertical="center" wrapText="1" shrinkToFit="1"/>
      <protection locked="0"/>
    </xf>
    <xf numFmtId="176" fontId="10" fillId="0" borderId="0" xfId="6" applyNumberFormat="1" applyFont="1" applyFill="1" applyBorder="1" applyAlignment="1" applyProtection="1">
      <alignment horizontal="right" vertical="center" shrinkToFit="1"/>
      <protection locked="0"/>
    </xf>
    <xf numFmtId="0" fontId="10" fillId="0" borderId="0" xfId="6" applyFont="1" applyFill="1" applyBorder="1" applyAlignment="1" applyProtection="1">
      <alignment horizontal="right" vertical="center" shrinkToFit="1"/>
      <protection locked="0"/>
    </xf>
    <xf numFmtId="176" fontId="15" fillId="0" borderId="0" xfId="6" applyNumberFormat="1" applyFont="1" applyFill="1" applyBorder="1" applyAlignment="1" applyProtection="1">
      <alignment vertical="center" shrinkToFit="1"/>
      <protection locked="0"/>
    </xf>
    <xf numFmtId="176" fontId="10" fillId="0" borderId="70" xfId="6" applyNumberFormat="1" applyFont="1" applyBorder="1" applyAlignment="1" applyProtection="1">
      <alignment horizontal="center" vertical="center" shrinkToFit="1"/>
      <protection locked="0"/>
    </xf>
    <xf numFmtId="49" fontId="11" fillId="0" borderId="92" xfId="6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horizontal="center" vertical="center" shrinkToFit="1"/>
      <protection locked="0"/>
    </xf>
    <xf numFmtId="0" fontId="0" fillId="0" borderId="93" xfId="0" applyBorder="1" applyAlignment="1" applyProtection="1">
      <alignment horizontal="center" vertical="center" shrinkToFit="1"/>
      <protection locked="0"/>
    </xf>
    <xf numFmtId="38" fontId="10" fillId="0" borderId="92" xfId="6" applyNumberFormat="1" applyFont="1" applyBorder="1" applyAlignment="1" applyProtection="1">
      <alignment horizontal="center" vertical="center" shrinkToFit="1"/>
      <protection locked="0"/>
    </xf>
    <xf numFmtId="0" fontId="0" fillId="0" borderId="28" xfId="0" applyBorder="1" applyAlignment="1" applyProtection="1">
      <alignment horizontal="center" vertical="center" shrinkToFit="1"/>
      <protection locked="0"/>
    </xf>
    <xf numFmtId="3" fontId="22" fillId="0" borderId="92" xfId="6" applyNumberFormat="1" applyFont="1" applyFill="1" applyBorder="1" applyAlignment="1" applyProtection="1">
      <alignment horizontal="center" vertical="center" shrinkToFit="1"/>
    </xf>
    <xf numFmtId="0" fontId="0" fillId="0" borderId="93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3" fillId="0" borderId="0" xfId="6" applyFont="1" applyAlignment="1">
      <alignment horizontal="left" vertical="center"/>
    </xf>
    <xf numFmtId="0" fontId="1" fillId="0" borderId="0" xfId="6" applyAlignment="1">
      <alignment horizontal="left" vertical="center"/>
    </xf>
    <xf numFmtId="0" fontId="0" fillId="0" borderId="0" xfId="0" applyAlignment="1">
      <alignment vertical="center"/>
    </xf>
    <xf numFmtId="49" fontId="5" fillId="0" borderId="0" xfId="6" applyNumberFormat="1" applyFont="1" applyFill="1" applyBorder="1" applyAlignment="1" applyProtection="1">
      <alignment vertical="center"/>
      <protection locked="0"/>
    </xf>
    <xf numFmtId="49" fontId="6" fillId="0" borderId="0" xfId="6" applyNumberFormat="1" applyFont="1" applyFill="1" applyBorder="1" applyAlignment="1" applyProtection="1">
      <alignment vertical="center"/>
      <protection locked="0"/>
    </xf>
    <xf numFmtId="0" fontId="1" fillId="0" borderId="0" xfId="6" applyAlignment="1" applyProtection="1">
      <protection locked="0"/>
    </xf>
    <xf numFmtId="49" fontId="6" fillId="0" borderId="0" xfId="6" applyNumberFormat="1" applyFont="1" applyBorder="1" applyAlignment="1" applyProtection="1">
      <alignment horizontal="center" vertical="center"/>
    </xf>
    <xf numFmtId="0" fontId="7" fillId="0" borderId="0" xfId="6" applyFont="1" applyAlignment="1">
      <alignment horizontal="center"/>
    </xf>
    <xf numFmtId="49" fontId="6" fillId="0" borderId="0" xfId="6" applyNumberFormat="1" applyFont="1" applyFill="1" applyAlignment="1" applyProtection="1">
      <alignment vertical="center"/>
      <protection locked="0"/>
    </xf>
    <xf numFmtId="0" fontId="7" fillId="0" borderId="0" xfId="6" applyFont="1" applyAlignment="1" applyProtection="1">
      <alignment vertical="center"/>
      <protection locked="0"/>
    </xf>
    <xf numFmtId="0" fontId="7" fillId="0" borderId="0" xfId="6" applyFont="1" applyFill="1" applyBorder="1" applyAlignment="1" applyProtection="1">
      <alignment horizontal="center" vertical="center"/>
      <protection locked="0"/>
    </xf>
    <xf numFmtId="49" fontId="10" fillId="0" borderId="0" xfId="6" applyNumberFormat="1" applyFont="1" applyAlignment="1" applyProtection="1">
      <alignment horizontal="right" vertical="center" shrinkToFit="1"/>
    </xf>
    <xf numFmtId="0" fontId="1" fillId="0" borderId="0" xfId="6" applyAlignment="1">
      <alignment shrinkToFit="1"/>
    </xf>
    <xf numFmtId="0" fontId="11" fillId="0" borderId="14" xfId="6" applyFont="1" applyBorder="1" applyAlignment="1" applyProtection="1">
      <protection locked="0"/>
    </xf>
    <xf numFmtId="49" fontId="10" fillId="0" borderId="0" xfId="6" applyNumberFormat="1" applyFont="1" applyBorder="1" applyAlignment="1" applyProtection="1">
      <alignment horizontal="right" vertical="center" shrinkToFit="1"/>
    </xf>
    <xf numFmtId="49" fontId="11" fillId="0" borderId="21" xfId="6" applyNumberFormat="1" applyFont="1" applyBorder="1" applyAlignment="1" applyProtection="1">
      <alignment vertical="center"/>
      <protection locked="0"/>
    </xf>
    <xf numFmtId="176" fontId="10" fillId="0" borderId="7" xfId="6" applyNumberFormat="1" applyFont="1" applyBorder="1" applyAlignment="1" applyProtection="1">
      <alignment horizontal="center" vertical="center"/>
    </xf>
    <xf numFmtId="176" fontId="10" fillId="0" borderId="6" xfId="6" applyNumberFormat="1" applyFont="1" applyBorder="1" applyAlignment="1" applyProtection="1">
      <alignment horizontal="center" vertical="center"/>
    </xf>
    <xf numFmtId="176" fontId="10" fillId="0" borderId="76" xfId="6" applyNumberFormat="1" applyFont="1" applyBorder="1" applyAlignment="1" applyProtection="1">
      <alignment horizontal="center" vertical="center"/>
    </xf>
    <xf numFmtId="176" fontId="10" fillId="0" borderId="77" xfId="6" applyNumberFormat="1" applyFont="1" applyBorder="1" applyAlignment="1" applyProtection="1">
      <alignment horizontal="center" vertical="center"/>
    </xf>
    <xf numFmtId="0" fontId="1" fillId="0" borderId="45" xfId="6" applyBorder="1" applyAlignment="1">
      <alignment vertical="center"/>
    </xf>
    <xf numFmtId="0" fontId="1" fillId="0" borderId="46" xfId="6" applyBorder="1" applyAlignment="1">
      <alignment vertical="center"/>
    </xf>
    <xf numFmtId="176" fontId="10" fillId="0" borderId="7" xfId="6" applyNumberFormat="1" applyFont="1" applyBorder="1" applyAlignment="1" applyProtection="1">
      <alignment horizontal="center" vertical="center" wrapText="1"/>
      <protection locked="0"/>
    </xf>
    <xf numFmtId="176" fontId="15" fillId="0" borderId="6" xfId="6" applyNumberFormat="1" applyFont="1" applyBorder="1" applyAlignment="1" applyProtection="1">
      <alignment horizontal="center" vertical="center"/>
      <protection locked="0"/>
    </xf>
    <xf numFmtId="176" fontId="15" fillId="0" borderId="76" xfId="6" applyNumberFormat="1" applyFont="1" applyBorder="1" applyAlignment="1" applyProtection="1">
      <alignment horizontal="center" vertical="center"/>
      <protection locked="0"/>
    </xf>
    <xf numFmtId="176" fontId="15" fillId="0" borderId="77" xfId="6" applyNumberFormat="1" applyFont="1" applyBorder="1" applyAlignment="1" applyProtection="1">
      <alignment horizontal="center" vertical="center"/>
      <protection locked="0"/>
    </xf>
    <xf numFmtId="0" fontId="1" fillId="0" borderId="45" xfId="6" applyBorder="1" applyAlignment="1" applyProtection="1">
      <alignment horizontal="center" vertical="center"/>
      <protection locked="0"/>
    </xf>
    <xf numFmtId="0" fontId="1" fillId="0" borderId="46" xfId="6" applyBorder="1" applyAlignment="1" applyProtection="1">
      <alignment horizontal="center" vertical="center"/>
      <protection locked="0"/>
    </xf>
    <xf numFmtId="176" fontId="10" fillId="0" borderId="5" xfId="6" applyNumberFormat="1" applyFont="1" applyBorder="1" applyAlignment="1" applyProtection="1">
      <alignment horizontal="center" vertical="center"/>
    </xf>
    <xf numFmtId="0" fontId="9" fillId="0" borderId="76" xfId="6" applyFont="1" applyBorder="1" applyAlignment="1" applyProtection="1">
      <alignment horizontal="center" vertical="center"/>
    </xf>
    <xf numFmtId="0" fontId="9" fillId="0" borderId="0" xfId="6" applyFont="1" applyBorder="1" applyAlignment="1" applyProtection="1">
      <alignment horizontal="center" vertical="center"/>
    </xf>
    <xf numFmtId="0" fontId="9" fillId="0" borderId="77" xfId="6" applyFont="1" applyBorder="1" applyAlignment="1" applyProtection="1">
      <alignment horizontal="center" vertical="center"/>
    </xf>
    <xf numFmtId="0" fontId="1" fillId="0" borderId="45" xfId="6" applyBorder="1" applyAlignment="1">
      <alignment horizontal="center" vertical="center"/>
    </xf>
    <xf numFmtId="0" fontId="1" fillId="0" borderId="1" xfId="6" applyBorder="1" applyAlignment="1">
      <alignment horizontal="center" vertical="center"/>
    </xf>
    <xf numFmtId="0" fontId="1" fillId="0" borderId="46" xfId="6" applyBorder="1" applyAlignment="1">
      <alignment horizontal="center" vertical="center"/>
    </xf>
    <xf numFmtId="0" fontId="10" fillId="0" borderId="32" xfId="6" applyFont="1" applyBorder="1" applyAlignment="1">
      <alignment horizontal="center" vertical="center"/>
    </xf>
    <xf numFmtId="0" fontId="10" fillId="0" borderId="35" xfId="6" applyFont="1" applyBorder="1" applyAlignment="1">
      <alignment horizontal="center" vertical="center"/>
    </xf>
    <xf numFmtId="0" fontId="10" fillId="0" borderId="34" xfId="6" applyFont="1" applyBorder="1" applyAlignment="1">
      <alignment horizontal="center" vertical="center"/>
    </xf>
    <xf numFmtId="0" fontId="1" fillId="0" borderId="6" xfId="6" applyBorder="1" applyAlignment="1" applyProtection="1">
      <protection locked="0"/>
    </xf>
    <xf numFmtId="0" fontId="1" fillId="0" borderId="76" xfId="6" applyBorder="1" applyAlignment="1" applyProtection="1">
      <protection locked="0"/>
    </xf>
    <xf numFmtId="0" fontId="1" fillId="0" borderId="77" xfId="6" applyBorder="1" applyAlignment="1" applyProtection="1">
      <protection locked="0"/>
    </xf>
    <xf numFmtId="0" fontId="1" fillId="0" borderId="45" xfId="6" applyBorder="1" applyAlignment="1" applyProtection="1">
      <protection locked="0"/>
    </xf>
    <xf numFmtId="0" fontId="1" fillId="0" borderId="46" xfId="6" applyBorder="1" applyAlignment="1" applyProtection="1">
      <protection locked="0"/>
    </xf>
    <xf numFmtId="176" fontId="10" fillId="0" borderId="39" xfId="6" applyNumberFormat="1" applyFont="1" applyFill="1" applyBorder="1" applyAlignment="1" applyProtection="1">
      <alignment horizontal="left" vertical="center" shrinkToFit="1"/>
    </xf>
    <xf numFmtId="176" fontId="10" fillId="0" borderId="39" xfId="6" applyNumberFormat="1" applyFont="1" applyFill="1" applyBorder="1" applyAlignment="1" applyProtection="1">
      <alignment vertical="center" shrinkToFit="1"/>
    </xf>
    <xf numFmtId="176" fontId="10" fillId="0" borderId="88" xfId="6" applyNumberFormat="1" applyFont="1" applyBorder="1" applyAlignment="1" applyProtection="1">
      <alignment horizontal="left" vertical="center" shrinkToFit="1"/>
    </xf>
    <xf numFmtId="176" fontId="10" fillId="0" borderId="88" xfId="6" applyNumberFormat="1" applyFont="1" applyBorder="1" applyAlignment="1" applyProtection="1">
      <alignment vertical="center" shrinkToFit="1"/>
    </xf>
    <xf numFmtId="49" fontId="12" fillId="0" borderId="14" xfId="6" applyNumberFormat="1" applyFont="1" applyFill="1" applyBorder="1" applyAlignment="1" applyProtection="1">
      <alignment vertical="center" shrinkToFit="1"/>
      <protection locked="0"/>
    </xf>
    <xf numFmtId="0" fontId="13" fillId="0" borderId="14" xfId="6" applyFont="1" applyFill="1" applyBorder="1" applyAlignment="1" applyProtection="1">
      <alignment vertical="center" shrinkToFit="1"/>
      <protection locked="0"/>
    </xf>
    <xf numFmtId="49" fontId="11" fillId="0" borderId="14" xfId="6" applyNumberFormat="1" applyFont="1" applyBorder="1" applyAlignment="1" applyProtection="1">
      <alignment vertical="center" shrinkToFit="1"/>
      <protection locked="0"/>
    </xf>
    <xf numFmtId="0" fontId="0" fillId="0" borderId="14" xfId="0" applyBorder="1" applyAlignment="1" applyProtection="1">
      <alignment vertical="center"/>
      <protection locked="0"/>
    </xf>
    <xf numFmtId="49" fontId="11" fillId="0" borderId="21" xfId="6" applyNumberFormat="1" applyFont="1" applyFill="1" applyBorder="1" applyAlignment="1" applyProtection="1">
      <alignment vertical="center" shrinkToFit="1"/>
      <protection locked="0"/>
    </xf>
    <xf numFmtId="0" fontId="9" fillId="0" borderId="21" xfId="6" applyFont="1" applyFill="1" applyBorder="1" applyAlignment="1" applyProtection="1">
      <alignment vertical="center" shrinkToFit="1"/>
      <protection locked="0"/>
    </xf>
    <xf numFmtId="0" fontId="9" fillId="0" borderId="14" xfId="6" applyFont="1" applyFill="1" applyBorder="1" applyAlignment="1" applyProtection="1">
      <alignment vertical="center" shrinkToFit="1"/>
      <protection locked="0"/>
    </xf>
    <xf numFmtId="176" fontId="10" fillId="0" borderId="72" xfId="6" applyNumberFormat="1" applyFont="1" applyBorder="1" applyAlignment="1" applyProtection="1">
      <alignment horizontal="center" vertical="center" wrapText="1" shrinkToFit="1"/>
    </xf>
    <xf numFmtId="0" fontId="9" fillId="0" borderId="73" xfId="6" applyFont="1" applyBorder="1" applyAlignment="1" applyProtection="1">
      <alignment horizontal="center" vertical="center" wrapText="1" shrinkToFit="1"/>
    </xf>
    <xf numFmtId="0" fontId="9" fillId="0" borderId="74" xfId="6" applyFont="1" applyBorder="1" applyAlignment="1" applyProtection="1">
      <alignment horizontal="center" vertical="center" wrapText="1" shrinkToFit="1"/>
    </xf>
    <xf numFmtId="176" fontId="10" fillId="0" borderId="75" xfId="6" applyNumberFormat="1" applyFont="1" applyBorder="1" applyAlignment="1" applyProtection="1">
      <alignment horizontal="center" vertical="center" wrapText="1"/>
    </xf>
    <xf numFmtId="0" fontId="10" fillId="0" borderId="50" xfId="6" applyFont="1" applyBorder="1" applyAlignment="1" applyProtection="1">
      <alignment horizontal="center" vertical="center" wrapText="1"/>
    </xf>
    <xf numFmtId="49" fontId="10" fillId="0" borderId="0" xfId="6" applyNumberFormat="1" applyFont="1" applyAlignment="1" applyProtection="1">
      <alignment vertical="center" shrinkToFit="1"/>
    </xf>
    <xf numFmtId="49" fontId="10" fillId="0" borderId="1" xfId="6" applyNumberFormat="1" applyFont="1" applyBorder="1" applyAlignment="1" applyProtection="1">
      <alignment vertical="center" shrinkToFit="1"/>
    </xf>
    <xf numFmtId="12" fontId="14" fillId="0" borderId="0" xfId="6" applyNumberFormat="1" applyFont="1" applyBorder="1" applyAlignment="1" applyProtection="1">
      <alignment horizontal="center" vertical="center" shrinkToFit="1"/>
      <protection locked="0"/>
    </xf>
    <xf numFmtId="12" fontId="9" fillId="0" borderId="1" xfId="6" applyNumberFormat="1" applyFont="1" applyBorder="1" applyAlignment="1" applyProtection="1">
      <alignment vertical="center" shrinkToFit="1"/>
      <protection locked="0"/>
    </xf>
    <xf numFmtId="0" fontId="1" fillId="0" borderId="0" xfId="6" applyAlignment="1">
      <alignment horizontal="right" vertical="center" shrinkToFit="1"/>
    </xf>
    <xf numFmtId="49" fontId="11" fillId="0" borderId="21" xfId="6" applyNumberFormat="1" applyFont="1" applyBorder="1" applyAlignment="1" applyProtection="1">
      <alignment vertical="center" shrinkToFit="1"/>
      <protection locked="0"/>
    </xf>
    <xf numFmtId="0" fontId="0" fillId="0" borderId="21" xfId="0" applyBorder="1" applyAlignment="1" applyProtection="1">
      <alignment vertical="center"/>
      <protection locked="0"/>
    </xf>
    <xf numFmtId="49" fontId="11" fillId="0" borderId="25" xfId="6" applyNumberFormat="1" applyFont="1" applyBorder="1" applyAlignment="1" applyProtection="1">
      <alignment vertical="center"/>
      <protection locked="0"/>
    </xf>
    <xf numFmtId="0" fontId="0" fillId="0" borderId="25" xfId="0" applyBorder="1" applyAlignment="1">
      <alignment vertical="center"/>
    </xf>
    <xf numFmtId="49" fontId="10" fillId="0" borderId="1" xfId="6" applyNumberFormat="1" applyFont="1" applyBorder="1" applyAlignment="1" applyProtection="1">
      <alignment horizontal="right" vertical="center" shrinkToFit="1"/>
    </xf>
    <xf numFmtId="49" fontId="11" fillId="0" borderId="1" xfId="6" applyNumberFormat="1" applyFont="1" applyFill="1" applyBorder="1" applyAlignment="1" applyProtection="1">
      <alignment vertical="center" shrinkToFit="1"/>
      <protection locked="0"/>
    </xf>
    <xf numFmtId="0" fontId="9" fillId="0" borderId="1" xfId="6" applyFont="1" applyFill="1" applyBorder="1" applyAlignment="1" applyProtection="1">
      <alignment vertical="center" shrinkToFit="1"/>
      <protection locked="0"/>
    </xf>
    <xf numFmtId="176" fontId="10" fillId="0" borderId="75" xfId="6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50" xfId="6" applyFont="1" applyFill="1" applyBorder="1" applyAlignment="1" applyProtection="1">
      <alignment horizontal="center" vertical="center" wrapText="1" shrinkToFit="1"/>
      <protection locked="0"/>
    </xf>
    <xf numFmtId="0" fontId="18" fillId="0" borderId="2" xfId="6" applyFont="1" applyFill="1" applyBorder="1" applyAlignment="1" applyProtection="1">
      <alignment horizontal="center" vertical="center" shrinkToFit="1"/>
      <protection locked="0"/>
    </xf>
    <xf numFmtId="176" fontId="11" fillId="0" borderId="32" xfId="6" applyNumberFormat="1" applyFont="1" applyFill="1" applyBorder="1" applyAlignment="1" applyProtection="1">
      <alignment horizontal="center" vertical="center"/>
      <protection locked="0"/>
    </xf>
    <xf numFmtId="176" fontId="11" fillId="0" borderId="33" xfId="6" applyNumberFormat="1" applyFont="1" applyFill="1" applyBorder="1" applyAlignment="1" applyProtection="1">
      <alignment horizontal="center" vertical="center"/>
      <protection locked="0"/>
    </xf>
    <xf numFmtId="0" fontId="17" fillId="0" borderId="32" xfId="6" applyFont="1" applyBorder="1" applyAlignment="1" applyProtection="1">
      <alignment horizontal="center" vertical="center"/>
      <protection locked="0"/>
    </xf>
    <xf numFmtId="0" fontId="17" fillId="0" borderId="33" xfId="6" applyFont="1" applyBorder="1" applyAlignment="1" applyProtection="1">
      <alignment horizontal="center" vertical="center"/>
      <protection locked="0"/>
    </xf>
    <xf numFmtId="176" fontId="10" fillId="0" borderId="33" xfId="6" applyNumberFormat="1" applyFont="1" applyFill="1" applyBorder="1" applyAlignment="1" applyProtection="1">
      <alignment horizontal="center" vertical="center"/>
      <protection locked="0"/>
    </xf>
    <xf numFmtId="0" fontId="1" fillId="0" borderId="32" xfId="6" applyBorder="1" applyAlignment="1" applyProtection="1">
      <alignment horizontal="center" vertical="center"/>
      <protection locked="0"/>
    </xf>
    <xf numFmtId="0" fontId="1" fillId="0" borderId="33" xfId="6" applyBorder="1" applyAlignment="1" applyProtection="1">
      <alignment horizontal="center" vertical="center"/>
      <protection locked="0"/>
    </xf>
    <xf numFmtId="176" fontId="10" fillId="0" borderId="32" xfId="6" applyNumberFormat="1" applyFont="1" applyFill="1" applyBorder="1" applyAlignment="1" applyProtection="1">
      <alignment horizontal="center" vertical="center" shrinkToFit="1"/>
      <protection locked="0"/>
    </xf>
    <xf numFmtId="176" fontId="10" fillId="0" borderId="35" xfId="6" applyNumberFormat="1" applyFont="1" applyFill="1" applyBorder="1" applyAlignment="1" applyProtection="1">
      <alignment horizontal="center" vertical="center" shrinkToFit="1"/>
      <protection locked="0"/>
    </xf>
    <xf numFmtId="176" fontId="10" fillId="0" borderId="33" xfId="6" applyNumberFormat="1" applyFont="1" applyFill="1" applyBorder="1" applyAlignment="1" applyProtection="1">
      <alignment horizontal="center" vertical="center" shrinkToFit="1"/>
      <protection locked="0"/>
    </xf>
    <xf numFmtId="176" fontId="10" fillId="0" borderId="78" xfId="6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79" xfId="6" applyFont="1" applyFill="1" applyBorder="1" applyAlignment="1" applyProtection="1">
      <alignment horizontal="center" vertical="center" wrapText="1" shrinkToFit="1"/>
      <protection locked="0"/>
    </xf>
    <xf numFmtId="0" fontId="10" fillId="0" borderId="80" xfId="6" applyFont="1" applyFill="1" applyBorder="1" applyAlignment="1" applyProtection="1">
      <alignment horizontal="center" vertical="center" wrapText="1" shrinkToFit="1"/>
      <protection locked="0"/>
    </xf>
    <xf numFmtId="176" fontId="10" fillId="0" borderId="39" xfId="6" applyNumberFormat="1" applyFont="1" applyFill="1" applyBorder="1" applyAlignment="1" applyProtection="1">
      <alignment horizontal="center" vertical="center" wrapText="1"/>
    </xf>
    <xf numFmtId="0" fontId="1" fillId="0" borderId="39" xfId="6" applyBorder="1" applyAlignment="1">
      <alignment horizontal="center" vertical="center" wrapText="1"/>
    </xf>
    <xf numFmtId="176" fontId="10" fillId="0" borderId="39" xfId="6" applyNumberFormat="1" applyFont="1" applyFill="1" applyBorder="1" applyAlignment="1" applyProtection="1">
      <alignment horizontal="center" vertical="center" wrapText="1"/>
      <protection locked="0"/>
    </xf>
    <xf numFmtId="0" fontId="1" fillId="0" borderId="81" xfId="6" applyBorder="1" applyAlignment="1" applyProtection="1">
      <alignment horizontal="center" vertical="center" wrapText="1"/>
      <protection locked="0"/>
    </xf>
    <xf numFmtId="0" fontId="1" fillId="0" borderId="39" xfId="6" applyBorder="1" applyAlignment="1" applyProtection="1">
      <alignment horizontal="center" vertical="center" wrapText="1"/>
      <protection locked="0"/>
    </xf>
    <xf numFmtId="176" fontId="10" fillId="0" borderId="29" xfId="6" applyNumberFormat="1" applyFont="1" applyBorder="1" applyAlignment="1" applyProtection="1">
      <alignment vertical="center" shrinkToFit="1"/>
    </xf>
    <xf numFmtId="176" fontId="10" fillId="0" borderId="10" xfId="6" applyNumberFormat="1" applyFont="1" applyBorder="1" applyAlignment="1" applyProtection="1">
      <alignment vertical="center" shrinkToFit="1"/>
    </xf>
    <xf numFmtId="176" fontId="11" fillId="3" borderId="7" xfId="6" applyNumberFormat="1" applyFont="1" applyFill="1" applyBorder="1" applyAlignment="1" applyProtection="1">
      <alignment vertical="center" shrinkToFit="1"/>
      <protection locked="0"/>
    </xf>
    <xf numFmtId="0" fontId="0" fillId="0" borderId="6" xfId="0" applyBorder="1" applyAlignment="1" applyProtection="1">
      <alignment vertical="center" shrinkToFit="1"/>
      <protection locked="0"/>
    </xf>
    <xf numFmtId="176" fontId="10" fillId="0" borderId="18" xfId="6" applyNumberFormat="1" applyFont="1" applyBorder="1" applyAlignment="1" applyProtection="1">
      <alignment vertical="center" shrinkToFit="1"/>
    </xf>
    <xf numFmtId="176" fontId="10" fillId="0" borderId="29" xfId="6" applyNumberFormat="1" applyFont="1" applyFill="1" applyBorder="1" applyAlignment="1" applyProtection="1">
      <alignment vertical="center" shrinkToFit="1"/>
    </xf>
    <xf numFmtId="176" fontId="10" fillId="0" borderId="89" xfId="6" applyNumberFormat="1" applyFont="1" applyBorder="1" applyAlignment="1" applyProtection="1">
      <alignment horizontal="center" vertical="center" wrapText="1" shrinkToFit="1"/>
    </xf>
    <xf numFmtId="0" fontId="9" fillId="0" borderId="90" xfId="6" applyFont="1" applyBorder="1" applyAlignment="1" applyProtection="1">
      <alignment horizontal="center" vertical="center" wrapText="1" shrinkToFit="1"/>
    </xf>
    <xf numFmtId="176" fontId="10" fillId="0" borderId="66" xfId="6" applyNumberFormat="1" applyFont="1" applyBorder="1" applyAlignment="1" applyProtection="1">
      <alignment horizontal="center" vertical="center" shrinkToFit="1"/>
      <protection locked="0"/>
    </xf>
    <xf numFmtId="0" fontId="9" fillId="0" borderId="40" xfId="6" applyFont="1" applyBorder="1" applyAlignment="1" applyProtection="1">
      <alignment horizontal="center" vertical="center" shrinkToFit="1"/>
      <protection locked="0"/>
    </xf>
    <xf numFmtId="0" fontId="9" fillId="0" borderId="67" xfId="6" applyFont="1" applyBorder="1" applyAlignment="1" applyProtection="1">
      <alignment horizontal="center" vertical="center" shrinkToFit="1"/>
      <protection locked="0"/>
    </xf>
    <xf numFmtId="176" fontId="10" fillId="0" borderId="85" xfId="6" applyNumberFormat="1" applyFont="1" applyBorder="1" applyAlignment="1" applyProtection="1">
      <alignment vertical="center" shrinkToFit="1"/>
    </xf>
    <xf numFmtId="176" fontId="11" fillId="3" borderId="61" xfId="6" applyNumberFormat="1" applyFont="1" applyFill="1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vertical="center" shrinkToFit="1"/>
      <protection locked="0"/>
    </xf>
    <xf numFmtId="176" fontId="10" fillId="0" borderId="86" xfId="6" applyNumberFormat="1" applyFont="1" applyBorder="1" applyAlignment="1" applyProtection="1">
      <alignment horizontal="center" vertical="center" shrinkToFit="1"/>
    </xf>
    <xf numFmtId="0" fontId="0" fillId="0" borderId="21" xfId="0" applyBorder="1" applyAlignment="1">
      <alignment vertical="center" shrinkToFit="1"/>
    </xf>
    <xf numFmtId="0" fontId="0" fillId="0" borderId="87" xfId="0" applyBorder="1" applyAlignment="1">
      <alignment vertical="center" shrinkToFit="1"/>
    </xf>
    <xf numFmtId="49" fontId="11" fillId="0" borderId="86" xfId="6" applyNumberFormat="1" applyFont="1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vertical="center" shrinkToFit="1"/>
      <protection locked="0"/>
    </xf>
    <xf numFmtId="0" fontId="0" fillId="0" borderId="87" xfId="0" applyBorder="1" applyAlignment="1" applyProtection="1">
      <alignment vertical="center" shrinkToFit="1"/>
      <protection locked="0"/>
    </xf>
    <xf numFmtId="38" fontId="10" fillId="0" borderId="86" xfId="6" applyNumberFormat="1" applyFont="1" applyBorder="1" applyAlignment="1" applyProtection="1">
      <alignment vertical="center" shrinkToFit="1"/>
      <protection locked="0"/>
    </xf>
    <xf numFmtId="38" fontId="27" fillId="0" borderId="17" xfId="0" applyNumberFormat="1" applyFont="1" applyBorder="1" applyAlignment="1" applyProtection="1">
      <alignment vertical="center" shrinkToFit="1"/>
      <protection locked="0"/>
    </xf>
    <xf numFmtId="3" fontId="18" fillId="0" borderId="86" xfId="6" applyNumberFormat="1" applyFont="1" applyFill="1" applyBorder="1" applyAlignment="1" applyProtection="1">
      <alignment vertical="center"/>
      <protection locked="0"/>
    </xf>
    <xf numFmtId="0" fontId="0" fillId="0" borderId="87" xfId="0" applyBorder="1" applyAlignment="1" applyProtection="1">
      <alignment vertical="center"/>
      <protection locked="0"/>
    </xf>
    <xf numFmtId="0" fontId="18" fillId="0" borderId="86" xfId="6" applyFont="1" applyFill="1" applyBorder="1" applyAlignment="1" applyProtection="1">
      <alignment horizontal="center" vertical="center"/>
    </xf>
    <xf numFmtId="0" fontId="1" fillId="0" borderId="87" xfId="6" applyBorder="1" applyAlignment="1" applyProtection="1">
      <alignment horizontal="center" vertical="center"/>
    </xf>
    <xf numFmtId="0" fontId="18" fillId="0" borderId="17" xfId="6" applyFont="1" applyFill="1" applyBorder="1" applyAlignment="1" applyProtection="1">
      <alignment horizontal="center" vertical="center"/>
    </xf>
    <xf numFmtId="0" fontId="1" fillId="0" borderId="0" xfId="6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49" fontId="11" fillId="0" borderId="68" xfId="6" applyNumberFormat="1" applyFont="1" applyBorder="1" applyAlignment="1" applyProtection="1">
      <alignment horizontal="center" vertical="center" shrinkToFit="1"/>
      <protection locked="0"/>
    </xf>
    <xf numFmtId="0" fontId="0" fillId="0" borderId="17" xfId="0" applyBorder="1" applyAlignment="1" applyProtection="1">
      <alignment vertical="center"/>
      <protection locked="0"/>
    </xf>
    <xf numFmtId="176" fontId="16" fillId="0" borderId="82" xfId="6" applyNumberFormat="1" applyFont="1" applyBorder="1" applyAlignment="1" applyProtection="1">
      <alignment horizontal="center" vertical="center" wrapText="1" shrinkToFit="1"/>
      <protection locked="0"/>
    </xf>
    <xf numFmtId="0" fontId="0" fillId="0" borderId="83" xfId="0" applyBorder="1" applyAlignment="1" applyProtection="1">
      <alignment vertical="center" shrinkToFit="1"/>
      <protection locked="0"/>
    </xf>
    <xf numFmtId="0" fontId="0" fillId="0" borderId="84" xfId="0" applyBorder="1" applyAlignment="1" applyProtection="1">
      <alignment vertical="center" shrinkToFit="1"/>
      <protection locked="0"/>
    </xf>
    <xf numFmtId="49" fontId="14" fillId="0" borderId="14" xfId="6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176" fontId="10" fillId="0" borderId="68" xfId="6" applyNumberFormat="1" applyFont="1" applyBorder="1" applyAlignment="1" applyProtection="1">
      <alignment horizontal="center" vertical="center" shrinkToFit="1"/>
    </xf>
    <xf numFmtId="0" fontId="0" fillId="0" borderId="91" xfId="0" applyBorder="1" applyAlignment="1" applyProtection="1">
      <protection locked="0"/>
    </xf>
    <xf numFmtId="49" fontId="10" fillId="0" borderId="91" xfId="4" applyNumberFormat="1" applyFont="1" applyBorder="1" applyAlignment="1" applyProtection="1">
      <alignment vertical="center" wrapText="1" shrinkToFit="1"/>
    </xf>
    <xf numFmtId="49" fontId="10" fillId="0" borderId="1" xfId="4" applyNumberFormat="1" applyFont="1" applyBorder="1" applyAlignment="1" applyProtection="1">
      <alignment vertical="center" wrapText="1" shrinkToFit="1"/>
    </xf>
    <xf numFmtId="49" fontId="10" fillId="0" borderId="0" xfId="4" applyNumberFormat="1" applyFont="1" applyBorder="1" applyAlignment="1" applyProtection="1">
      <alignment horizontal="right" vertical="center" shrinkToFit="1"/>
    </xf>
    <xf numFmtId="49" fontId="11" fillId="0" borderId="21" xfId="4" applyNumberFormat="1" applyFont="1" applyFill="1" applyBorder="1" applyAlignment="1" applyProtection="1">
      <alignment vertical="center" shrinkToFit="1"/>
      <protection locked="0"/>
    </xf>
    <xf numFmtId="0" fontId="9" fillId="0" borderId="21" xfId="4" applyFont="1" applyFill="1" applyBorder="1" applyAlignment="1" applyProtection="1">
      <alignment vertical="center" shrinkToFit="1"/>
      <protection locked="0"/>
    </xf>
    <xf numFmtId="0" fontId="9" fillId="0" borderId="14" xfId="4" applyFont="1" applyFill="1" applyBorder="1" applyAlignment="1" applyProtection="1">
      <alignment vertical="center" shrinkToFit="1"/>
      <protection locked="0"/>
    </xf>
    <xf numFmtId="49" fontId="29" fillId="0" borderId="0" xfId="4" applyNumberFormat="1" applyFont="1" applyFill="1" applyBorder="1" applyAlignment="1" applyProtection="1">
      <alignment vertical="center" shrinkToFit="1"/>
    </xf>
    <xf numFmtId="49" fontId="6" fillId="0" borderId="0" xfId="4" applyNumberFormat="1" applyFont="1" applyBorder="1" applyAlignment="1" applyProtection="1">
      <alignment horizontal="center" vertical="center" shrinkToFit="1"/>
    </xf>
    <xf numFmtId="0" fontId="30" fillId="0" borderId="0" xfId="4" applyFont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49" fontId="8" fillId="0" borderId="0" xfId="4" applyNumberFormat="1" applyFont="1" applyFill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12" fillId="0" borderId="14" xfId="4" applyNumberFormat="1" applyFont="1" applyFill="1" applyBorder="1" applyAlignment="1" applyProtection="1">
      <alignment vertical="center" shrinkToFit="1"/>
      <protection locked="0"/>
    </xf>
    <xf numFmtId="0" fontId="13" fillId="0" borderId="14" xfId="4" applyFont="1" applyFill="1" applyBorder="1" applyAlignment="1" applyProtection="1">
      <alignment vertical="center" shrinkToFit="1"/>
      <protection locked="0"/>
    </xf>
    <xf numFmtId="49" fontId="11" fillId="0" borderId="14" xfId="4" applyNumberFormat="1" applyFont="1" applyBorder="1" applyAlignment="1" applyProtection="1">
      <alignment vertical="center" shrinkToFit="1"/>
      <protection locked="0"/>
    </xf>
    <xf numFmtId="49" fontId="10" fillId="0" borderId="0" xfId="4" applyNumberFormat="1" applyFont="1" applyAlignment="1" applyProtection="1">
      <alignment horizontal="right" vertical="center" shrinkToFit="1"/>
    </xf>
    <xf numFmtId="0" fontId="0" fillId="0" borderId="14" xfId="0" applyBorder="1" applyAlignment="1" applyProtection="1">
      <alignment horizontal="left" vertical="center" shrinkToFit="1"/>
      <protection locked="0"/>
    </xf>
    <xf numFmtId="49" fontId="10" fillId="0" borderId="0" xfId="4" applyNumberFormat="1" applyFont="1" applyAlignment="1" applyProtection="1">
      <alignment vertical="center" shrinkToFit="1"/>
    </xf>
    <xf numFmtId="49" fontId="10" fillId="0" borderId="1" xfId="4" applyNumberFormat="1" applyFont="1" applyBorder="1" applyAlignment="1" applyProtection="1">
      <alignment vertical="center" shrinkToFit="1"/>
    </xf>
    <xf numFmtId="12" fontId="14" fillId="0" borderId="91" xfId="4" applyNumberFormat="1" applyFont="1" applyBorder="1" applyAlignment="1" applyProtection="1">
      <alignment horizontal="center" vertical="center" shrinkToFit="1"/>
      <protection locked="0"/>
    </xf>
    <xf numFmtId="12" fontId="9" fillId="0" borderId="1" xfId="4" applyNumberFormat="1" applyFont="1" applyBorder="1" applyAlignment="1" applyProtection="1">
      <alignment vertical="center" shrinkToFit="1"/>
      <protection locked="0"/>
    </xf>
    <xf numFmtId="176" fontId="10" fillId="0" borderId="7" xfId="4" applyNumberFormat="1" applyFont="1" applyBorder="1" applyAlignment="1" applyProtection="1">
      <alignment horizontal="center" vertical="center" shrinkToFit="1"/>
    </xf>
    <xf numFmtId="176" fontId="10" fillId="0" borderId="5" xfId="4" applyNumberFormat="1" applyFont="1" applyBorder="1" applyAlignment="1" applyProtection="1">
      <alignment horizontal="center" vertical="center" shrinkToFit="1"/>
    </xf>
    <xf numFmtId="176" fontId="10" fillId="0" borderId="6" xfId="4" applyNumberFormat="1" applyFont="1" applyBorder="1" applyAlignment="1" applyProtection="1">
      <alignment horizontal="center" vertical="center" shrinkToFit="1"/>
    </xf>
    <xf numFmtId="0" fontId="9" fillId="0" borderId="76" xfId="4" applyFont="1" applyBorder="1" applyAlignment="1" applyProtection="1">
      <alignment horizontal="center" vertical="center" shrinkToFit="1"/>
    </xf>
    <xf numFmtId="0" fontId="9" fillId="0" borderId="0" xfId="4" applyFont="1" applyBorder="1" applyAlignment="1" applyProtection="1">
      <alignment horizontal="center" vertical="center" shrinkToFit="1"/>
    </xf>
    <xf numFmtId="0" fontId="9" fillId="0" borderId="77" xfId="4" applyFont="1" applyBorder="1" applyAlignment="1" applyProtection="1">
      <alignment horizontal="center" vertical="center" shrinkToFit="1"/>
    </xf>
    <xf numFmtId="176" fontId="10" fillId="0" borderId="7" xfId="4" applyNumberFormat="1" applyFont="1" applyFill="1" applyBorder="1" applyAlignment="1" applyProtection="1">
      <alignment horizontal="center" vertical="center" wrapText="1" shrinkToFit="1"/>
    </xf>
    <xf numFmtId="176" fontId="10" fillId="0" borderId="4" xfId="4" applyNumberFormat="1" applyFont="1" applyFill="1" applyBorder="1" applyAlignment="1" applyProtection="1">
      <alignment horizontal="center" vertical="center" wrapText="1" shrinkToFit="1"/>
    </xf>
    <xf numFmtId="176" fontId="10" fillId="0" borderId="15" xfId="4" applyNumberFormat="1" applyFont="1" applyFill="1" applyBorder="1" applyAlignment="1" applyProtection="1">
      <alignment horizontal="center" vertical="center" wrapText="1" shrinkToFit="1"/>
    </xf>
    <xf numFmtId="176" fontId="10" fillId="0" borderId="95" xfId="4" applyNumberFormat="1" applyFont="1" applyFill="1" applyBorder="1" applyAlignment="1" applyProtection="1">
      <alignment horizontal="center" vertical="center" wrapText="1" shrinkToFit="1"/>
    </xf>
    <xf numFmtId="176" fontId="10" fillId="0" borderId="94" xfId="4" applyNumberFormat="1" applyFont="1" applyFill="1" applyBorder="1" applyAlignment="1" applyProtection="1">
      <alignment horizontal="center" vertical="center" wrapText="1" shrinkToFit="1"/>
      <protection locked="0"/>
    </xf>
    <xf numFmtId="176" fontId="15" fillId="0" borderId="4" xfId="4" applyNumberFormat="1" applyFont="1" applyFill="1" applyBorder="1" applyAlignment="1" applyProtection="1">
      <alignment horizontal="center" vertical="center" wrapText="1" shrinkToFit="1"/>
      <protection locked="0"/>
    </xf>
    <xf numFmtId="176" fontId="15" fillId="0" borderId="96" xfId="4" applyNumberFormat="1" applyFont="1" applyFill="1" applyBorder="1" applyAlignment="1" applyProtection="1">
      <alignment horizontal="center" vertical="center" wrapText="1" shrinkToFit="1"/>
      <protection locked="0"/>
    </xf>
    <xf numFmtId="176" fontId="15" fillId="0" borderId="95" xfId="4" applyNumberFormat="1" applyFont="1" applyFill="1" applyBorder="1" applyAlignment="1" applyProtection="1">
      <alignment horizontal="center" vertical="center" wrapText="1" shrinkToFit="1"/>
      <protection locked="0"/>
    </xf>
    <xf numFmtId="49" fontId="9" fillId="0" borderId="1" xfId="4" applyNumberFormat="1" applyFont="1" applyBorder="1" applyAlignment="1" applyProtection="1">
      <alignment horizontal="right" vertical="center" shrinkToFit="1"/>
    </xf>
    <xf numFmtId="49" fontId="11" fillId="0" borderId="25" xfId="4" applyNumberFormat="1" applyFont="1" applyBorder="1" applyAlignment="1" applyProtection="1">
      <alignment vertical="center" shrinkToFit="1"/>
      <protection locked="0"/>
    </xf>
    <xf numFmtId="49" fontId="10" fillId="0" borderId="1" xfId="4" applyNumberFormat="1" applyFont="1" applyBorder="1" applyAlignment="1" applyProtection="1">
      <alignment horizontal="right" vertical="center" shrinkToFit="1"/>
    </xf>
    <xf numFmtId="49" fontId="11" fillId="0" borderId="1" xfId="4" applyNumberFormat="1" applyFont="1" applyFill="1" applyBorder="1" applyAlignment="1" applyProtection="1">
      <alignment vertical="center" shrinkToFit="1"/>
      <protection locked="0"/>
    </xf>
    <xf numFmtId="0" fontId="9" fillId="0" borderId="1" xfId="4" applyFont="1" applyFill="1" applyBorder="1" applyAlignment="1" applyProtection="1">
      <alignment vertical="center" shrinkToFit="1"/>
      <protection locked="0"/>
    </xf>
    <xf numFmtId="49" fontId="11" fillId="0" borderId="21" xfId="4" applyNumberFormat="1" applyFont="1" applyBorder="1" applyAlignment="1" applyProtection="1">
      <alignment vertical="center" shrinkToFit="1"/>
      <protection locked="0"/>
    </xf>
    <xf numFmtId="176" fontId="10" fillId="0" borderId="10" xfId="4" applyNumberFormat="1" applyFont="1" applyBorder="1" applyAlignment="1" applyProtection="1">
      <alignment vertical="center" shrinkToFit="1"/>
    </xf>
    <xf numFmtId="176" fontId="10" fillId="0" borderId="72" xfId="4" applyNumberFormat="1" applyFont="1" applyBorder="1" applyAlignment="1" applyProtection="1">
      <alignment horizontal="center" vertical="center" wrapText="1" shrinkToFit="1"/>
    </xf>
    <xf numFmtId="0" fontId="9" fillId="0" borderId="73" xfId="4" applyFont="1" applyBorder="1" applyAlignment="1" applyProtection="1">
      <alignment horizontal="center" vertical="center" wrapText="1" shrinkToFit="1"/>
    </xf>
    <xf numFmtId="0" fontId="9" fillId="0" borderId="74" xfId="4" applyFont="1" applyBorder="1" applyAlignment="1" applyProtection="1">
      <alignment horizontal="center" vertical="center" wrapText="1" shrinkToFit="1"/>
    </xf>
    <xf numFmtId="176" fontId="10" fillId="0" borderId="75" xfId="4" applyNumberFormat="1" applyFont="1" applyBorder="1" applyAlignment="1" applyProtection="1">
      <alignment horizontal="center" vertical="center" wrapText="1"/>
    </xf>
    <xf numFmtId="0" fontId="10" fillId="0" borderId="50" xfId="4" applyFont="1" applyBorder="1" applyAlignment="1" applyProtection="1">
      <alignment horizontal="center" vertical="center" wrapText="1"/>
    </xf>
    <xf numFmtId="176" fontId="10" fillId="0" borderId="75" xfId="4" applyNumberFormat="1" applyFont="1" applyFill="1" applyBorder="1" applyAlignment="1" applyProtection="1">
      <alignment horizontal="center" vertical="center" wrapText="1" shrinkToFit="1"/>
    </xf>
    <xf numFmtId="0" fontId="10" fillId="0" borderId="50" xfId="4" applyFont="1" applyFill="1" applyBorder="1" applyAlignment="1" applyProtection="1">
      <alignment horizontal="center" vertical="center" wrapText="1" shrinkToFit="1"/>
    </xf>
    <xf numFmtId="0" fontId="18" fillId="0" borderId="2" xfId="4" applyFont="1" applyFill="1" applyBorder="1" applyAlignment="1" applyProtection="1">
      <alignment horizontal="center" vertical="center" shrinkToFit="1"/>
    </xf>
    <xf numFmtId="176" fontId="10" fillId="0" borderId="15" xfId="4" applyNumberFormat="1" applyFont="1" applyFill="1" applyBorder="1" applyAlignment="1" applyProtection="1">
      <alignment horizontal="center" vertical="center" shrinkToFit="1"/>
      <protection locked="0"/>
    </xf>
    <xf numFmtId="176" fontId="10" fillId="0" borderId="84" xfId="4" applyNumberFormat="1" applyFont="1" applyFill="1" applyBorder="1" applyAlignment="1" applyProtection="1">
      <alignment horizontal="center" vertical="center" shrinkToFit="1"/>
      <protection locked="0"/>
    </xf>
    <xf numFmtId="176" fontId="10" fillId="0" borderId="15" xfId="4" applyNumberFormat="1" applyFont="1" applyBorder="1" applyAlignment="1" applyProtection="1">
      <alignment horizontal="center" vertical="center" shrinkToFit="1"/>
      <protection locked="0"/>
    </xf>
    <xf numFmtId="176" fontId="10" fillId="0" borderId="84" xfId="4" applyNumberFormat="1" applyFont="1" applyBorder="1" applyAlignment="1" applyProtection="1">
      <alignment horizontal="center" vertical="center" shrinkToFit="1"/>
      <protection locked="0"/>
    </xf>
    <xf numFmtId="176" fontId="11" fillId="0" borderId="11" xfId="4" applyNumberFormat="1" applyFont="1" applyFill="1" applyBorder="1" applyAlignment="1" applyProtection="1">
      <alignment horizontal="center" vertical="center" shrinkToFit="1"/>
      <protection locked="0"/>
    </xf>
    <xf numFmtId="176" fontId="10" fillId="0" borderId="17" xfId="4" applyNumberFormat="1" applyFont="1" applyFill="1" applyBorder="1" applyAlignment="1" applyProtection="1">
      <alignment horizontal="center" vertical="center" shrinkToFit="1"/>
      <protection locked="0"/>
    </xf>
    <xf numFmtId="176" fontId="10" fillId="0" borderId="7" xfId="4" applyNumberFormat="1" applyFont="1" applyFill="1" applyBorder="1" applyAlignment="1" applyProtection="1">
      <alignment horizontal="center" vertical="center" shrinkToFit="1"/>
    </xf>
    <xf numFmtId="176" fontId="10" fillId="0" borderId="5" xfId="4" applyNumberFormat="1" applyFont="1" applyFill="1" applyBorder="1" applyAlignment="1" applyProtection="1">
      <alignment horizontal="center" vertical="center" shrinkToFit="1"/>
    </xf>
    <xf numFmtId="176" fontId="10" fillId="0" borderId="6" xfId="4" applyNumberFormat="1" applyFont="1" applyFill="1" applyBorder="1" applyAlignment="1" applyProtection="1">
      <alignment horizontal="center" vertical="center" shrinkToFit="1"/>
    </xf>
    <xf numFmtId="176" fontId="10" fillId="0" borderId="15" xfId="4" applyNumberFormat="1" applyFont="1" applyBorder="1" applyAlignment="1" applyProtection="1">
      <alignment horizontal="center" vertical="center" shrinkToFit="1"/>
    </xf>
    <xf numFmtId="176" fontId="10" fillId="0" borderId="84" xfId="4" applyNumberFormat="1" applyFont="1" applyBorder="1" applyAlignment="1" applyProtection="1">
      <alignment horizontal="center" vertical="center" shrinkToFit="1"/>
    </xf>
    <xf numFmtId="176" fontId="10" fillId="0" borderId="7" xfId="4" applyNumberFormat="1" applyFont="1" applyBorder="1" applyAlignment="1" applyProtection="1">
      <alignment horizontal="center" vertical="center" wrapText="1"/>
      <protection locked="0"/>
    </xf>
    <xf numFmtId="176" fontId="15" fillId="0" borderId="6" xfId="4" applyNumberFormat="1" applyFont="1" applyBorder="1" applyAlignment="1" applyProtection="1">
      <alignment horizontal="center" vertical="center" wrapText="1"/>
      <protection locked="0"/>
    </xf>
    <xf numFmtId="176" fontId="15" fillId="0" borderId="15" xfId="4" applyNumberFormat="1" applyFont="1" applyBorder="1" applyAlignment="1" applyProtection="1">
      <alignment horizontal="center" vertical="center" wrapText="1"/>
      <protection locked="0"/>
    </xf>
    <xf numFmtId="176" fontId="15" fillId="0" borderId="84" xfId="4" applyNumberFormat="1" applyFont="1" applyBorder="1" applyAlignment="1" applyProtection="1">
      <alignment horizontal="center" vertical="center" wrapText="1"/>
      <protection locked="0"/>
    </xf>
    <xf numFmtId="176" fontId="10" fillId="0" borderId="78" xfId="4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79" xfId="4" applyFont="1" applyFill="1" applyBorder="1" applyAlignment="1" applyProtection="1">
      <alignment horizontal="center" vertical="center" wrapText="1" shrinkToFit="1"/>
      <protection locked="0"/>
    </xf>
    <xf numFmtId="0" fontId="10" fillId="0" borderId="80" xfId="4" applyFont="1" applyFill="1" applyBorder="1" applyAlignment="1" applyProtection="1">
      <alignment horizontal="center" vertical="center" wrapText="1" shrinkToFit="1"/>
      <protection locked="0"/>
    </xf>
    <xf numFmtId="0" fontId="10" fillId="0" borderId="22" xfId="4" applyFont="1" applyBorder="1" applyAlignment="1" applyProtection="1">
      <alignment vertical="center" shrinkToFit="1"/>
    </xf>
    <xf numFmtId="0" fontId="9" fillId="0" borderId="25" xfId="4" applyFont="1" applyBorder="1" applyAlignment="1" applyProtection="1">
      <alignment vertical="center" shrinkToFit="1"/>
    </xf>
    <xf numFmtId="0" fontId="9" fillId="0" borderId="28" xfId="4" applyFont="1" applyBorder="1" applyAlignment="1" applyProtection="1">
      <alignment vertical="center" shrinkToFit="1"/>
    </xf>
    <xf numFmtId="176" fontId="10" fillId="0" borderId="18" xfId="4" applyNumberFormat="1" applyFont="1" applyBorder="1" applyAlignment="1" applyProtection="1">
      <alignment vertical="center" shrinkToFit="1"/>
    </xf>
    <xf numFmtId="176" fontId="10" fillId="0" borderId="29" xfId="4" applyNumberFormat="1" applyFont="1" applyBorder="1" applyAlignment="1" applyProtection="1">
      <alignment vertical="center" shrinkToFit="1"/>
    </xf>
    <xf numFmtId="179" fontId="23" fillId="0" borderId="11" xfId="4" applyNumberFormat="1" applyFont="1" applyBorder="1" applyAlignment="1" applyProtection="1">
      <alignment horizontal="left" vertical="center" shrinkToFit="1"/>
      <protection locked="0"/>
    </xf>
    <xf numFmtId="179" fontId="23" fillId="0" borderId="21" xfId="4" applyNumberFormat="1" applyFont="1" applyBorder="1" applyAlignment="1" applyProtection="1">
      <alignment horizontal="left" vertical="center" shrinkToFit="1"/>
      <protection locked="0"/>
    </xf>
    <xf numFmtId="179" fontId="23" fillId="0" borderId="17" xfId="4" applyNumberFormat="1" applyFont="1" applyBorder="1" applyAlignment="1" applyProtection="1">
      <alignment horizontal="left" vertical="center" shrinkToFit="1"/>
      <protection locked="0"/>
    </xf>
    <xf numFmtId="176" fontId="10" fillId="0" borderId="102" xfId="4" applyNumberFormat="1" applyFont="1" applyBorder="1" applyAlignment="1" applyProtection="1">
      <alignment vertical="center" shrinkToFit="1"/>
    </xf>
    <xf numFmtId="176" fontId="10" fillId="0" borderId="39" xfId="4" applyNumberFormat="1" applyFont="1" applyBorder="1" applyAlignment="1" applyProtection="1">
      <alignment horizontal="left" vertical="center" shrinkToFit="1"/>
    </xf>
    <xf numFmtId="176" fontId="10" fillId="0" borderId="39" xfId="4" applyNumberFormat="1" applyFont="1" applyBorder="1" applyAlignment="1" applyProtection="1">
      <alignment vertical="center" shrinkToFit="1"/>
    </xf>
    <xf numFmtId="176" fontId="10" fillId="0" borderId="109" xfId="4" applyNumberFormat="1" applyFont="1" applyBorder="1" applyAlignment="1" applyProtection="1">
      <alignment vertical="center" shrinkToFit="1"/>
    </xf>
    <xf numFmtId="176" fontId="10" fillId="0" borderId="2" xfId="4" applyNumberFormat="1" applyFont="1" applyBorder="1" applyAlignment="1" applyProtection="1">
      <alignment vertical="center" shrinkToFit="1"/>
    </xf>
    <xf numFmtId="176" fontId="20" fillId="0" borderId="0" xfId="4" applyNumberFormat="1" applyFont="1" applyFill="1" applyBorder="1" applyAlignment="1" applyProtection="1">
      <alignment horizontal="right" vertical="center" shrinkToFit="1"/>
    </xf>
    <xf numFmtId="0" fontId="20" fillId="0" borderId="0" xfId="4" applyFont="1" applyFill="1" applyBorder="1" applyAlignment="1" applyProtection="1">
      <alignment horizontal="right" vertical="center" shrinkToFit="1"/>
    </xf>
    <xf numFmtId="176" fontId="10" fillId="0" borderId="89" xfId="4" applyNumberFormat="1" applyFont="1" applyBorder="1" applyAlignment="1" applyProtection="1">
      <alignment horizontal="center" vertical="center" wrapText="1" shrinkToFit="1"/>
    </xf>
    <xf numFmtId="0" fontId="9" fillId="0" borderId="90" xfId="4" applyFont="1" applyBorder="1" applyAlignment="1" applyProtection="1">
      <alignment horizontal="center" vertical="center" wrapText="1" shrinkToFit="1"/>
    </xf>
    <xf numFmtId="176" fontId="10" fillId="0" borderId="66" xfId="4" applyNumberFormat="1" applyFont="1" applyBorder="1" applyAlignment="1" applyProtection="1">
      <alignment horizontal="center" vertical="center" shrinkToFit="1"/>
      <protection locked="0"/>
    </xf>
    <xf numFmtId="0" fontId="9" fillId="0" borderId="40" xfId="4" applyFont="1" applyBorder="1" applyAlignment="1" applyProtection="1">
      <alignment horizontal="center" vertical="center" shrinkToFit="1"/>
      <protection locked="0"/>
    </xf>
    <xf numFmtId="0" fontId="9" fillId="0" borderId="67" xfId="4" applyFont="1" applyBorder="1" applyAlignment="1" applyProtection="1">
      <alignment horizontal="center" vertical="center" shrinkToFit="1"/>
      <protection locked="0"/>
    </xf>
    <xf numFmtId="176" fontId="10" fillId="0" borderId="82" xfId="4" applyNumberFormat="1" applyFont="1" applyBorder="1" applyAlignment="1" applyProtection="1">
      <alignment horizontal="center" vertical="center" wrapText="1" shrinkToFit="1"/>
    </xf>
    <xf numFmtId="0" fontId="18" fillId="0" borderId="6" xfId="4" applyFont="1" applyBorder="1" applyAlignment="1" applyProtection="1">
      <alignment vertical="center" wrapText="1" shrinkToFit="1"/>
    </xf>
    <xf numFmtId="0" fontId="18" fillId="0" borderId="83" xfId="4" applyFont="1" applyBorder="1" applyAlignment="1" applyProtection="1">
      <alignment vertical="center" wrapText="1" shrinkToFit="1"/>
    </xf>
    <xf numFmtId="0" fontId="18" fillId="0" borderId="84" xfId="4" applyFont="1" applyBorder="1" applyAlignment="1" applyProtection="1">
      <alignment vertical="center" wrapText="1" shrinkToFit="1"/>
    </xf>
    <xf numFmtId="49" fontId="14" fillId="0" borderId="0" xfId="4" applyNumberFormat="1" applyFont="1" applyBorder="1" applyAlignment="1" applyProtection="1">
      <alignment horizontal="center"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0" fontId="1" fillId="0" borderId="0" xfId="4" applyBorder="1" applyAlignment="1" applyProtection="1">
      <alignment vertical="center" wrapText="1" shrinkToFit="1"/>
      <protection locked="0"/>
    </xf>
    <xf numFmtId="0" fontId="1" fillId="0" borderId="14" xfId="4" applyBorder="1" applyAlignment="1" applyProtection="1">
      <alignment vertical="center" wrapText="1" shrinkToFit="1"/>
      <protection locked="0"/>
    </xf>
    <xf numFmtId="0" fontId="10" fillId="0" borderId="0" xfId="4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176" fontId="10" fillId="0" borderId="68" xfId="4" applyNumberFormat="1" applyFont="1" applyBorder="1" applyAlignment="1" applyProtection="1">
      <alignment horizontal="center" vertical="center" shrinkToFit="1"/>
    </xf>
    <xf numFmtId="176" fontId="10" fillId="0" borderId="86" xfId="4" applyNumberFormat="1" applyFont="1" applyBorder="1" applyAlignment="1" applyProtection="1">
      <alignment horizontal="center" vertical="center" shrinkToFit="1"/>
    </xf>
    <xf numFmtId="176" fontId="10" fillId="0" borderId="0" xfId="4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176" fontId="15" fillId="0" borderId="0" xfId="4" applyNumberFormat="1" applyFont="1" applyFill="1" applyBorder="1" applyAlignment="1" applyProtection="1">
      <alignment vertical="center" shrinkToFit="1"/>
    </xf>
    <xf numFmtId="49" fontId="11" fillId="0" borderId="68" xfId="4" applyNumberFormat="1" applyFont="1" applyBorder="1" applyAlignment="1" applyProtection="1">
      <alignment horizontal="center" vertical="center" shrinkToFit="1"/>
      <protection locked="0"/>
    </xf>
    <xf numFmtId="49" fontId="11" fillId="0" borderId="86" xfId="4" applyNumberFormat="1" applyFont="1" applyBorder="1" applyAlignment="1" applyProtection="1">
      <alignment horizontal="center" vertical="center" shrinkToFit="1"/>
      <protection locked="0"/>
    </xf>
    <xf numFmtId="38" fontId="10" fillId="0" borderId="86" xfId="4" applyNumberFormat="1" applyFont="1" applyBorder="1" applyAlignment="1" applyProtection="1">
      <alignment horizontal="right" vertical="center" shrinkToFit="1"/>
      <protection locked="0"/>
    </xf>
    <xf numFmtId="38" fontId="27" fillId="0" borderId="17" xfId="0" applyNumberFormat="1" applyFont="1" applyBorder="1" applyAlignment="1" applyProtection="1">
      <alignment horizontal="right" vertical="center" shrinkToFit="1"/>
      <protection locked="0"/>
    </xf>
    <xf numFmtId="49" fontId="14" fillId="0" borderId="91" xfId="4" applyNumberFormat="1" applyFont="1" applyBorder="1" applyAlignment="1" applyProtection="1">
      <alignment vertical="center" wrapText="1" shrinkToFit="1"/>
      <protection locked="0"/>
    </xf>
    <xf numFmtId="49" fontId="14" fillId="0" borderId="14" xfId="4" applyNumberFormat="1" applyFont="1" applyBorder="1" applyAlignment="1" applyProtection="1">
      <alignment vertical="center" wrapText="1" shrinkToFit="1"/>
      <protection locked="0"/>
    </xf>
    <xf numFmtId="38" fontId="10" fillId="0" borderId="17" xfId="4" applyNumberFormat="1" applyFont="1" applyBorder="1" applyAlignment="1" applyProtection="1">
      <alignment horizontal="right" vertical="center" shrinkToFit="1"/>
      <protection locked="0"/>
    </xf>
    <xf numFmtId="176" fontId="23" fillId="0" borderId="76" xfId="4" applyNumberFormat="1" applyFont="1" applyBorder="1" applyAlignment="1" applyProtection="1">
      <alignment horizontal="right" vertical="center" wrapText="1" shrinkToFit="1"/>
    </xf>
    <xf numFmtId="0" fontId="1" fillId="0" borderId="0" xfId="4" applyAlignment="1"/>
    <xf numFmtId="0" fontId="1" fillId="0" borderId="76" xfId="4" applyBorder="1" applyAlignment="1"/>
    <xf numFmtId="0" fontId="1" fillId="0" borderId="91" xfId="4" applyBorder="1" applyAlignment="1" applyProtection="1">
      <alignment vertical="center" wrapText="1" shrinkToFit="1"/>
      <protection locked="0"/>
    </xf>
    <xf numFmtId="49" fontId="11" fillId="0" borderId="71" xfId="4" applyNumberFormat="1" applyFont="1" applyBorder="1" applyAlignment="1" applyProtection="1">
      <alignment horizontal="center" vertical="center" shrinkToFit="1"/>
      <protection locked="0"/>
    </xf>
    <xf numFmtId="49" fontId="11" fillId="0" borderId="92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93" xfId="0" applyBorder="1" applyAlignment="1" applyProtection="1">
      <alignment vertical="center" shrinkToFit="1"/>
      <protection locked="0"/>
    </xf>
    <xf numFmtId="38" fontId="10" fillId="0" borderId="92" xfId="4" applyNumberFormat="1" applyFont="1" applyBorder="1" applyAlignment="1" applyProtection="1">
      <alignment horizontal="right" vertical="center" shrinkToFit="1"/>
      <protection locked="0"/>
    </xf>
    <xf numFmtId="38" fontId="27" fillId="0" borderId="28" xfId="0" applyNumberFormat="1" applyFont="1" applyBorder="1" applyAlignment="1" applyProtection="1">
      <alignment horizontal="right" vertical="center" shrinkToFit="1"/>
      <protection locked="0"/>
    </xf>
    <xf numFmtId="179" fontId="23" fillId="0" borderId="11" xfId="4" applyNumberFormat="1" applyFont="1" applyBorder="1" applyAlignment="1" applyProtection="1">
      <alignment horizontal="left" vertical="center" shrinkToFit="1"/>
    </xf>
    <xf numFmtId="179" fontId="23" fillId="0" borderId="21" xfId="4" applyNumberFormat="1" applyFont="1" applyBorder="1" applyAlignment="1" applyProtection="1">
      <alignment horizontal="left" vertical="center" shrinkToFit="1"/>
    </xf>
    <xf numFmtId="179" fontId="23" fillId="0" borderId="17" xfId="4" applyNumberFormat="1" applyFont="1" applyBorder="1" applyAlignment="1" applyProtection="1">
      <alignment horizontal="left" vertical="center" shrinkToFit="1"/>
    </xf>
    <xf numFmtId="0" fontId="37" fillId="0" borderId="0" xfId="6" applyFont="1" applyBorder="1" applyAlignment="1" applyProtection="1">
      <alignment vertical="center" wrapText="1" shrinkToFit="1"/>
    </xf>
  </cellXfs>
  <cellStyles count="15">
    <cellStyle name="桁区切り 2" xfId="1"/>
    <cellStyle name="桁区切り 3" xfId="2"/>
    <cellStyle name="桁区切り 4" xfId="3"/>
    <cellStyle name="標準" xfId="0" builtinId="0"/>
    <cellStyle name="標準 2" xfId="4"/>
    <cellStyle name="標準 2 2" xfId="5"/>
    <cellStyle name="標準 3" xfId="6"/>
    <cellStyle name="標準 4" xfId="7"/>
    <cellStyle name="標準 5" xfId="8"/>
    <cellStyle name="標準 5 2" xfId="9"/>
    <cellStyle name="標準 6" xfId="10"/>
    <cellStyle name="標準 6 2" xfId="11"/>
    <cellStyle name="標準 7" xfId="12"/>
    <cellStyle name="標準 8" xfId="13"/>
    <cellStyle name="標準 9" xfId="14"/>
  </cellStyles>
  <dxfs count="0"/>
  <tableStyles count="0" defaultTableStyle="TableStyleMedium9" defaultPivotStyle="PivotStyleLight16"/>
  <colors>
    <mruColors>
      <color rgb="FF0000FF"/>
      <color rgb="FFFC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/>
        <xdr:cNvSpPr/>
      </xdr:nvSpPr>
      <xdr:spPr>
        <a:xfrm>
          <a:off x="12538075" y="76201"/>
          <a:ext cx="958849" cy="23495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参考書式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390525</xdr:colOff>
      <xdr:row>19</xdr:row>
      <xdr:rowOff>78441</xdr:rowOff>
    </xdr:from>
    <xdr:to>
      <xdr:col>16</xdr:col>
      <xdr:colOff>56029</xdr:colOff>
      <xdr:row>21</xdr:row>
      <xdr:rowOff>152400</xdr:rowOff>
    </xdr:to>
    <xdr:sp macro="" textlink="">
      <xdr:nvSpPr>
        <xdr:cNvPr id="2" name="角丸四角形吹き出し 1"/>
        <xdr:cNvSpPr/>
      </xdr:nvSpPr>
      <xdr:spPr>
        <a:xfrm>
          <a:off x="3875554" y="4818529"/>
          <a:ext cx="3139328" cy="611842"/>
        </a:xfrm>
        <a:prstGeom prst="wedgeRoundRectCallout">
          <a:avLst>
            <a:gd name="adj1" fmla="val -62063"/>
            <a:gd name="adj2" fmla="val 8815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助成事業でも、国立機関等に対する委託費・共同研究費の場合「間接経費」が積算可能です。</a:t>
          </a:r>
        </a:p>
      </xdr:txBody>
    </xdr:sp>
    <xdr:clientData/>
  </xdr:twoCellAnchor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3" name="正方形/長方形 2"/>
        <xdr:cNvSpPr/>
      </xdr:nvSpPr>
      <xdr:spPr>
        <a:xfrm>
          <a:off x="12538075" y="76201"/>
          <a:ext cx="958849" cy="23495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参考書式</a:t>
          </a:r>
        </a:p>
      </xdr:txBody>
    </xdr:sp>
    <xdr:clientData/>
  </xdr:twoCellAnchor>
  <xdr:twoCellAnchor>
    <xdr:from>
      <xdr:col>8</xdr:col>
      <xdr:colOff>390525</xdr:colOff>
      <xdr:row>24</xdr:row>
      <xdr:rowOff>85725</xdr:rowOff>
    </xdr:from>
    <xdr:to>
      <xdr:col>16</xdr:col>
      <xdr:colOff>219075</xdr:colOff>
      <xdr:row>26</xdr:row>
      <xdr:rowOff>247650</xdr:rowOff>
    </xdr:to>
    <xdr:sp macro="" textlink="">
      <xdr:nvSpPr>
        <xdr:cNvPr id="5" name="角丸四角形吹き出し 4"/>
        <xdr:cNvSpPr/>
      </xdr:nvSpPr>
      <xdr:spPr>
        <a:xfrm>
          <a:off x="3886200" y="6419850"/>
          <a:ext cx="3314700" cy="695325"/>
        </a:xfrm>
        <a:prstGeom prst="wedgeRoundRectCallout">
          <a:avLst>
            <a:gd name="adj1" fmla="val -65182"/>
            <a:gd name="adj2" fmla="val -8396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endParaRPr kumimoji="1" lang="ja-JP" altLang="en-U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390525</xdr:colOff>
      <xdr:row>23</xdr:row>
      <xdr:rowOff>76200</xdr:rowOff>
    </xdr:from>
    <xdr:to>
      <xdr:col>16</xdr:col>
      <xdr:colOff>371475</xdr:colOff>
      <xdr:row>26</xdr:row>
      <xdr:rowOff>247651</xdr:rowOff>
    </xdr:to>
    <xdr:sp macro="" textlink="">
      <xdr:nvSpPr>
        <xdr:cNvPr id="6" name="角丸四角形吹き出し 5"/>
        <xdr:cNvSpPr/>
      </xdr:nvSpPr>
      <xdr:spPr>
        <a:xfrm>
          <a:off x="3886200" y="6143625"/>
          <a:ext cx="3467100" cy="971551"/>
        </a:xfrm>
        <a:prstGeom prst="wedgeRoundRectCallout">
          <a:avLst>
            <a:gd name="adj1" fmla="val -64895"/>
            <a:gd name="adj2" fmla="val 30194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助成先がＮＥＤＯへ計上する助成対象費用は、消費税抜き額になります。</a:t>
          </a:r>
          <a:endParaRPr lang="ja-JP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（ただし、委託契約は消費税の課税取引となりますので、助成先と委託先の関係では総計Ｄにて精算します。）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561975</xdr:colOff>
      <xdr:row>4</xdr:row>
      <xdr:rowOff>85726</xdr:rowOff>
    </xdr:from>
    <xdr:to>
      <xdr:col>12</xdr:col>
      <xdr:colOff>104775</xdr:colOff>
      <xdr:row>7</xdr:row>
      <xdr:rowOff>9525</xdr:rowOff>
    </xdr:to>
    <xdr:sp macro="" textlink="">
      <xdr:nvSpPr>
        <xdr:cNvPr id="7" name="角丸四角形吹き出し 6"/>
        <xdr:cNvSpPr/>
      </xdr:nvSpPr>
      <xdr:spPr>
        <a:xfrm>
          <a:off x="2295525" y="866776"/>
          <a:ext cx="3028950" cy="676274"/>
        </a:xfrm>
        <a:prstGeom prst="wedgeRoundRectCallout">
          <a:avLst>
            <a:gd name="adj1" fmla="val -59645"/>
            <a:gd name="adj2" fmla="val -106440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ysClr val="windowText" lastClr="000000"/>
              </a:solidFill>
            </a:rPr>
            <a:t>助成先からの委託の場合の経費発生調書なので、委託先からすると委託元＝助成先です。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AE41"/>
  <sheetViews>
    <sheetView tabSelected="1" view="pageBreakPreview" topLeftCell="A6" zoomScaleSheetLayoutView="100" workbookViewId="0">
      <selection activeCell="C7" sqref="C7:I7"/>
    </sheetView>
  </sheetViews>
  <sheetFormatPr defaultRowHeight="13.5"/>
  <cols>
    <col min="1" max="1" width="5" style="1" customWidth="1"/>
    <col min="2" max="2" width="9" style="1"/>
    <col min="3" max="3" width="7.75" style="1" customWidth="1"/>
    <col min="4" max="4" width="1.625" style="1" customWidth="1"/>
    <col min="5" max="5" width="9.125" style="1" customWidth="1"/>
    <col min="6" max="6" width="1.625" style="1" customWidth="1"/>
    <col min="7" max="7" width="9.125" style="1" customWidth="1"/>
    <col min="8" max="8" width="1.625" style="1" customWidth="1"/>
    <col min="9" max="9" width="9.125" style="1" customWidth="1"/>
    <col min="10" max="10" width="1.625" style="1" customWidth="1"/>
    <col min="11" max="11" width="9.125" style="1" customWidth="1"/>
    <col min="12" max="12" width="2" style="1" customWidth="1"/>
    <col min="13" max="13" width="9.625" style="1" customWidth="1"/>
    <col min="14" max="14" width="2" style="1" customWidth="1"/>
    <col min="15" max="15" width="9.125" style="1" customWidth="1"/>
    <col min="16" max="16" width="1.625" style="1" customWidth="1"/>
    <col min="17" max="17" width="9.125" style="1" customWidth="1"/>
    <col min="18" max="18" width="1.625" style="1" customWidth="1"/>
    <col min="19" max="19" width="9.125" style="1" customWidth="1"/>
    <col min="20" max="20" width="1.625" style="1" customWidth="1"/>
    <col min="21" max="21" width="8.75" style="1" customWidth="1"/>
    <col min="22" max="22" width="1.625" style="1" customWidth="1"/>
    <col min="23" max="23" width="9.125" style="1" customWidth="1"/>
    <col min="24" max="27" width="10.5" style="1" customWidth="1"/>
    <col min="28" max="28" width="1" style="1" customWidth="1"/>
    <col min="29" max="29" width="6.125" style="1" customWidth="1"/>
    <col min="30" max="30" width="9.125" style="1" customWidth="1"/>
    <col min="31" max="31" width="5.875" style="1" customWidth="1"/>
    <col min="32" max="16384" width="9" style="1"/>
  </cols>
  <sheetData>
    <row r="2" spans="1:30" ht="8.25" customHeight="1"/>
    <row r="3" spans="1:30" ht="20.25" customHeight="1">
      <c r="A3" s="356" t="s">
        <v>0</v>
      </c>
      <c r="B3" s="357"/>
      <c r="C3" s="357"/>
      <c r="D3" s="357"/>
      <c r="E3" s="357"/>
      <c r="F3" s="358"/>
      <c r="G3" s="358"/>
      <c r="AA3" s="335" t="s">
        <v>157</v>
      </c>
    </row>
    <row r="4" spans="1:30" ht="16.5" customHeight="1">
      <c r="A4" s="359" t="s">
        <v>1</v>
      </c>
      <c r="B4" s="360"/>
      <c r="C4" s="360"/>
      <c r="D4" s="360"/>
      <c r="E4" s="360"/>
      <c r="F4" s="361"/>
      <c r="G4" s="361"/>
      <c r="H4" s="3"/>
      <c r="I4" s="362" t="s">
        <v>2</v>
      </c>
      <c r="J4" s="363"/>
      <c r="K4" s="363"/>
      <c r="L4" s="364" t="s">
        <v>134</v>
      </c>
      <c r="M4" s="365"/>
      <c r="N4" s="365"/>
      <c r="O4" s="366" t="s">
        <v>133</v>
      </c>
      <c r="P4" s="366"/>
      <c r="Q4" s="366"/>
      <c r="R4" s="366"/>
      <c r="S4" s="366"/>
      <c r="T4" s="366"/>
      <c r="U4" s="366"/>
      <c r="V4" s="366"/>
      <c r="W4" s="2"/>
      <c r="X4" s="4"/>
      <c r="AD4" s="5" t="s">
        <v>3</v>
      </c>
    </row>
    <row r="5" spans="1:30" ht="16.5" customHeight="1">
      <c r="A5" s="6"/>
      <c r="B5" s="7"/>
      <c r="C5" s="7"/>
      <c r="D5" s="7"/>
      <c r="E5" s="7"/>
      <c r="F5" s="7"/>
      <c r="H5" s="3"/>
      <c r="J5" s="367" t="s">
        <v>4</v>
      </c>
      <c r="K5" s="368"/>
      <c r="L5" s="358"/>
      <c r="M5" s="369"/>
      <c r="N5" s="369"/>
      <c r="O5" s="369"/>
      <c r="P5" s="369"/>
      <c r="Q5" s="369"/>
      <c r="R5" s="369"/>
      <c r="S5" s="369"/>
      <c r="T5" s="369"/>
      <c r="U5" s="369"/>
      <c r="V5" s="370" t="s">
        <v>5</v>
      </c>
      <c r="W5" s="370"/>
      <c r="X5" s="403" t="s">
        <v>6</v>
      </c>
      <c r="Y5" s="404"/>
      <c r="Z5" s="404"/>
      <c r="AA5" s="5"/>
    </row>
    <row r="6" spans="1:30" ht="16.5" customHeight="1">
      <c r="A6" s="370" t="s">
        <v>7</v>
      </c>
      <c r="B6" s="370"/>
      <c r="C6" s="405"/>
      <c r="D6" s="405"/>
      <c r="E6" s="405"/>
      <c r="F6" s="405"/>
      <c r="G6" s="405"/>
      <c r="H6" s="406"/>
      <c r="I6" s="406"/>
      <c r="J6" s="8"/>
      <c r="K6" s="8"/>
      <c r="L6" s="9"/>
      <c r="M6" s="371"/>
      <c r="N6" s="371"/>
      <c r="O6" s="371"/>
      <c r="P6" s="371"/>
      <c r="Q6" s="371"/>
      <c r="R6" s="371"/>
      <c r="S6" s="371"/>
      <c r="T6" s="371"/>
      <c r="U6" s="371"/>
      <c r="V6" s="370" t="s">
        <v>8</v>
      </c>
      <c r="W6" s="370"/>
      <c r="X6" s="407"/>
      <c r="Y6" s="408"/>
      <c r="Z6" s="408"/>
      <c r="AA6" s="409"/>
    </row>
    <row r="7" spans="1:30" ht="16.5" customHeight="1">
      <c r="A7" s="370" t="s">
        <v>9</v>
      </c>
      <c r="B7" s="370"/>
      <c r="C7" s="420"/>
      <c r="D7" s="420"/>
      <c r="E7" s="420"/>
      <c r="F7" s="420"/>
      <c r="G7" s="420"/>
      <c r="H7" s="421"/>
      <c r="I7" s="421"/>
      <c r="J7" s="10"/>
      <c r="K7" s="10"/>
      <c r="L7" s="9"/>
      <c r="M7" s="371"/>
      <c r="N7" s="371"/>
      <c r="O7" s="371"/>
      <c r="P7" s="371"/>
      <c r="Q7" s="371"/>
      <c r="R7" s="371"/>
      <c r="S7" s="371"/>
      <c r="T7" s="371"/>
      <c r="U7" s="371"/>
      <c r="V7" s="370" t="s">
        <v>10</v>
      </c>
      <c r="W7" s="370"/>
      <c r="X7" s="407" t="s">
        <v>135</v>
      </c>
      <c r="Y7" s="408"/>
      <c r="Z7" s="408"/>
      <c r="AA7" s="408"/>
    </row>
    <row r="8" spans="1:30" ht="16.5" customHeight="1">
      <c r="A8" s="370" t="s">
        <v>11</v>
      </c>
      <c r="B8" s="415"/>
      <c r="C8" s="417">
        <v>0.5</v>
      </c>
      <c r="D8" s="11"/>
      <c r="E8" s="12" t="s">
        <v>12</v>
      </c>
      <c r="F8" s="12"/>
      <c r="G8" s="12"/>
      <c r="H8" s="13"/>
      <c r="J8" s="370" t="s">
        <v>13</v>
      </c>
      <c r="K8" s="419"/>
      <c r="L8" s="358"/>
      <c r="M8" s="371"/>
      <c r="N8" s="371"/>
      <c r="O8" s="371"/>
      <c r="P8" s="371"/>
      <c r="Q8" s="371"/>
      <c r="R8" s="371"/>
      <c r="S8" s="371"/>
      <c r="T8" s="371"/>
      <c r="U8" s="371"/>
      <c r="V8" s="367" t="s">
        <v>14</v>
      </c>
      <c r="W8" s="367"/>
      <c r="X8" s="407" t="s">
        <v>136</v>
      </c>
      <c r="Y8" s="408"/>
      <c r="Z8" s="408"/>
      <c r="AA8" s="408"/>
    </row>
    <row r="9" spans="1:30" ht="16.5" customHeight="1">
      <c r="A9" s="416"/>
      <c r="B9" s="416"/>
      <c r="C9" s="418"/>
      <c r="D9" s="14"/>
      <c r="E9" s="15"/>
      <c r="F9" s="15"/>
      <c r="G9" s="15"/>
      <c r="J9" s="16"/>
      <c r="K9" s="16"/>
      <c r="L9" s="17"/>
      <c r="M9" s="422"/>
      <c r="N9" s="423"/>
      <c r="O9" s="423"/>
      <c r="P9" s="423"/>
      <c r="Q9" s="423"/>
      <c r="R9" s="423"/>
      <c r="S9" s="423"/>
      <c r="T9" s="423"/>
      <c r="U9" s="423"/>
      <c r="V9" s="424" t="s">
        <v>15</v>
      </c>
      <c r="W9" s="424"/>
      <c r="X9" s="425" t="s">
        <v>137</v>
      </c>
      <c r="Y9" s="426"/>
      <c r="Z9" s="426"/>
      <c r="AA9" s="426"/>
    </row>
    <row r="10" spans="1:30" ht="23.25" customHeight="1">
      <c r="A10" s="372" t="s">
        <v>130</v>
      </c>
      <c r="B10" s="384"/>
      <c r="C10" s="373"/>
      <c r="D10" s="391" t="s">
        <v>16</v>
      </c>
      <c r="E10" s="392"/>
      <c r="F10" s="392"/>
      <c r="G10" s="393"/>
      <c r="H10" s="378" t="s">
        <v>17</v>
      </c>
      <c r="I10" s="394"/>
      <c r="J10" s="378" t="s">
        <v>160</v>
      </c>
      <c r="K10" s="394"/>
      <c r="L10" s="378" t="s">
        <v>165</v>
      </c>
      <c r="M10" s="394"/>
      <c r="N10" s="378" t="s">
        <v>162</v>
      </c>
      <c r="O10" s="394"/>
      <c r="P10" s="437" t="s">
        <v>18</v>
      </c>
      <c r="Q10" s="438"/>
      <c r="R10" s="438"/>
      <c r="S10" s="439"/>
      <c r="T10" s="372" t="s">
        <v>19</v>
      </c>
      <c r="U10" s="373"/>
      <c r="V10" s="378" t="s">
        <v>140</v>
      </c>
      <c r="W10" s="379"/>
      <c r="X10" s="440" t="s">
        <v>161</v>
      </c>
      <c r="Y10" s="410" t="s">
        <v>20</v>
      </c>
      <c r="Z10" s="413" t="s">
        <v>21</v>
      </c>
      <c r="AA10" s="427" t="s">
        <v>139</v>
      </c>
    </row>
    <row r="11" spans="1:30" ht="19.5" customHeight="1">
      <c r="A11" s="385"/>
      <c r="B11" s="386"/>
      <c r="C11" s="387"/>
      <c r="D11" s="443" t="s">
        <v>22</v>
      </c>
      <c r="E11" s="444"/>
      <c r="F11" s="445" t="s">
        <v>138</v>
      </c>
      <c r="G11" s="446"/>
      <c r="H11" s="395"/>
      <c r="I11" s="396"/>
      <c r="J11" s="395"/>
      <c r="K11" s="396"/>
      <c r="L11" s="395"/>
      <c r="M11" s="396"/>
      <c r="N11" s="395"/>
      <c r="O11" s="396"/>
      <c r="P11" s="430" t="s">
        <v>23</v>
      </c>
      <c r="Q11" s="431"/>
      <c r="R11" s="430" t="s">
        <v>23</v>
      </c>
      <c r="S11" s="434"/>
      <c r="T11" s="374"/>
      <c r="U11" s="375"/>
      <c r="V11" s="380"/>
      <c r="W11" s="381"/>
      <c r="X11" s="441"/>
      <c r="Y11" s="411"/>
      <c r="Z11" s="414"/>
      <c r="AA11" s="428"/>
    </row>
    <row r="12" spans="1:30" ht="21.75" customHeight="1">
      <c r="A12" s="388"/>
      <c r="B12" s="389"/>
      <c r="C12" s="390"/>
      <c r="D12" s="444"/>
      <c r="E12" s="444"/>
      <c r="F12" s="447"/>
      <c r="G12" s="446"/>
      <c r="H12" s="397"/>
      <c r="I12" s="398"/>
      <c r="J12" s="397"/>
      <c r="K12" s="398"/>
      <c r="L12" s="397"/>
      <c r="M12" s="398"/>
      <c r="N12" s="397"/>
      <c r="O12" s="398"/>
      <c r="P12" s="432"/>
      <c r="Q12" s="433"/>
      <c r="R12" s="435"/>
      <c r="S12" s="436"/>
      <c r="T12" s="376"/>
      <c r="U12" s="377"/>
      <c r="V12" s="382"/>
      <c r="W12" s="383"/>
      <c r="X12" s="442"/>
      <c r="Y12" s="412"/>
      <c r="Z12" s="18" t="s">
        <v>24</v>
      </c>
      <c r="AA12" s="429"/>
    </row>
    <row r="13" spans="1:30" ht="17.25" customHeight="1">
      <c r="A13" s="449" t="s">
        <v>25</v>
      </c>
      <c r="B13" s="449"/>
      <c r="C13" s="449"/>
      <c r="D13" s="450">
        <f>SUM(E14:E16)</f>
        <v>0</v>
      </c>
      <c r="E13" s="451"/>
      <c r="F13" s="19"/>
      <c r="G13" s="20">
        <f>SUM(G14:G16)</f>
        <v>0</v>
      </c>
      <c r="H13" s="21"/>
      <c r="I13" s="22">
        <f>SUM(I14:I16)</f>
        <v>0</v>
      </c>
      <c r="J13" s="23"/>
      <c r="K13" s="22">
        <f>SUM(K14:K16)</f>
        <v>0</v>
      </c>
      <c r="L13" s="23"/>
      <c r="M13" s="22">
        <f>SUM(M14:M16)</f>
        <v>0</v>
      </c>
      <c r="N13" s="23"/>
      <c r="O13" s="22">
        <f>SUM(O14:O16)</f>
        <v>0</v>
      </c>
      <c r="P13" s="23"/>
      <c r="Q13" s="22">
        <f>SUM(Q14:Q16)</f>
        <v>0</v>
      </c>
      <c r="R13" s="24"/>
      <c r="S13" s="22">
        <f>SUM(S14:S16)</f>
        <v>0</v>
      </c>
      <c r="T13" s="23"/>
      <c r="U13" s="22">
        <f>SUM(U14:U16)</f>
        <v>0</v>
      </c>
      <c r="V13" s="23"/>
      <c r="W13" s="22">
        <f>SUM(W14:W16)</f>
        <v>0</v>
      </c>
      <c r="X13" s="25">
        <f>G13-W13</f>
        <v>0</v>
      </c>
      <c r="Y13" s="26"/>
      <c r="Z13" s="27">
        <f>SUM(G13,Y13)</f>
        <v>0</v>
      </c>
      <c r="AA13" s="28">
        <f>MIN(W13,Z13)</f>
        <v>0</v>
      </c>
    </row>
    <row r="14" spans="1:30" ht="17.25" customHeight="1">
      <c r="A14" s="452" t="s">
        <v>26</v>
      </c>
      <c r="B14" s="452"/>
      <c r="C14" s="452"/>
      <c r="D14" s="29"/>
      <c r="E14" s="30"/>
      <c r="F14" s="31"/>
      <c r="G14" s="32"/>
      <c r="H14" s="33"/>
      <c r="I14" s="30"/>
      <c r="J14" s="34"/>
      <c r="K14" s="30"/>
      <c r="L14" s="34"/>
      <c r="M14" s="30"/>
      <c r="N14" s="34"/>
      <c r="O14" s="30"/>
      <c r="P14" s="34"/>
      <c r="Q14" s="30"/>
      <c r="R14" s="35"/>
      <c r="S14" s="30"/>
      <c r="T14" s="34"/>
      <c r="U14" s="30"/>
      <c r="V14" s="34"/>
      <c r="W14" s="36">
        <f>SUM(I14,K14,M14,O14,U14)</f>
        <v>0</v>
      </c>
      <c r="X14" s="37"/>
      <c r="Y14" s="38"/>
      <c r="Z14" s="39"/>
      <c r="AA14" s="39"/>
    </row>
    <row r="15" spans="1:30" ht="17.25" customHeight="1">
      <c r="A15" s="452" t="s">
        <v>27</v>
      </c>
      <c r="B15" s="452"/>
      <c r="C15" s="452"/>
      <c r="D15" s="29"/>
      <c r="E15" s="40"/>
      <c r="F15" s="31"/>
      <c r="G15" s="41"/>
      <c r="H15" s="42"/>
      <c r="I15" s="40"/>
      <c r="J15" s="34"/>
      <c r="K15" s="40"/>
      <c r="L15" s="34"/>
      <c r="M15" s="40"/>
      <c r="N15" s="34"/>
      <c r="O15" s="40"/>
      <c r="P15" s="34"/>
      <c r="Q15" s="40"/>
      <c r="R15" s="34"/>
      <c r="S15" s="40"/>
      <c r="T15" s="34"/>
      <c r="U15" s="40"/>
      <c r="V15" s="34"/>
      <c r="W15" s="43">
        <f>SUM(I15,K15,M15,O15,U15)</f>
        <v>0</v>
      </c>
      <c r="X15" s="37"/>
      <c r="Y15" s="38"/>
      <c r="Z15" s="39"/>
      <c r="AA15" s="39"/>
    </row>
    <row r="16" spans="1:30" ht="17.25" customHeight="1">
      <c r="A16" s="448" t="s">
        <v>28</v>
      </c>
      <c r="B16" s="448"/>
      <c r="C16" s="448"/>
      <c r="D16" s="44"/>
      <c r="E16" s="45"/>
      <c r="F16" s="46"/>
      <c r="G16" s="47"/>
      <c r="H16" s="48"/>
      <c r="I16" s="45"/>
      <c r="J16" s="49"/>
      <c r="K16" s="45"/>
      <c r="L16" s="49"/>
      <c r="M16" s="45"/>
      <c r="N16" s="49"/>
      <c r="O16" s="45"/>
      <c r="P16" s="49"/>
      <c r="Q16" s="45"/>
      <c r="R16" s="49"/>
      <c r="S16" s="45"/>
      <c r="T16" s="49"/>
      <c r="U16" s="45"/>
      <c r="V16" s="49"/>
      <c r="W16" s="50">
        <f>SUM(I16,K16,M16,O16,U16)</f>
        <v>0</v>
      </c>
      <c r="X16" s="51"/>
      <c r="Y16" s="52"/>
      <c r="Z16" s="53"/>
      <c r="AA16" s="53"/>
    </row>
    <row r="17" spans="1:31" ht="17.25" customHeight="1">
      <c r="A17" s="449" t="s">
        <v>29</v>
      </c>
      <c r="B17" s="449"/>
      <c r="C17" s="449"/>
      <c r="D17" s="450">
        <f>SUM(E18:E19)</f>
        <v>0</v>
      </c>
      <c r="E17" s="451"/>
      <c r="F17" s="19"/>
      <c r="G17" s="20">
        <f>SUM(G18:G19)</f>
        <v>0</v>
      </c>
      <c r="H17" s="21"/>
      <c r="I17" s="22">
        <f>SUM(I18:I19)</f>
        <v>0</v>
      </c>
      <c r="J17" s="23"/>
      <c r="K17" s="22">
        <f>SUM(K18:K19)</f>
        <v>0</v>
      </c>
      <c r="L17" s="23"/>
      <c r="M17" s="22">
        <f>SUM(M18:M19)</f>
        <v>0</v>
      </c>
      <c r="N17" s="23"/>
      <c r="O17" s="22">
        <f>SUM(O18:O19)</f>
        <v>0</v>
      </c>
      <c r="P17" s="23"/>
      <c r="Q17" s="22">
        <f>SUM(Q18:Q19)</f>
        <v>0</v>
      </c>
      <c r="R17" s="24"/>
      <c r="S17" s="22">
        <f>SUM(S18:S19)</f>
        <v>0</v>
      </c>
      <c r="T17" s="23"/>
      <c r="U17" s="22">
        <f>SUM(U18:U19)</f>
        <v>0</v>
      </c>
      <c r="V17" s="23"/>
      <c r="W17" s="22">
        <f>SUM(W18:W19)</f>
        <v>0</v>
      </c>
      <c r="X17" s="25">
        <f>G17-W17</f>
        <v>0</v>
      </c>
      <c r="Y17" s="54"/>
      <c r="Z17" s="27">
        <f>SUM(G17,Y17)</f>
        <v>0</v>
      </c>
      <c r="AA17" s="28">
        <f>MIN(W17,Z17)</f>
        <v>0</v>
      </c>
    </row>
    <row r="18" spans="1:31" ht="17.25" customHeight="1">
      <c r="A18" s="452" t="s">
        <v>30</v>
      </c>
      <c r="B18" s="452"/>
      <c r="C18" s="452"/>
      <c r="D18" s="29"/>
      <c r="E18" s="30"/>
      <c r="F18" s="31"/>
      <c r="G18" s="32"/>
      <c r="H18" s="33"/>
      <c r="I18" s="30"/>
      <c r="J18" s="34"/>
      <c r="K18" s="30"/>
      <c r="L18" s="34"/>
      <c r="M18" s="30"/>
      <c r="N18" s="34"/>
      <c r="O18" s="30"/>
      <c r="P18" s="34"/>
      <c r="Q18" s="30"/>
      <c r="R18" s="35"/>
      <c r="S18" s="30"/>
      <c r="T18" s="34"/>
      <c r="U18" s="30"/>
      <c r="V18" s="34"/>
      <c r="W18" s="36">
        <f>SUM(I18,K18,M18,O18,U18)</f>
        <v>0</v>
      </c>
      <c r="X18" s="37"/>
      <c r="Y18" s="38"/>
      <c r="Z18" s="39"/>
      <c r="AA18" s="39"/>
    </row>
    <row r="19" spans="1:31" ht="17.25" customHeight="1">
      <c r="A19" s="448" t="s">
        <v>31</v>
      </c>
      <c r="B19" s="448"/>
      <c r="C19" s="448"/>
      <c r="D19" s="44"/>
      <c r="E19" s="45"/>
      <c r="F19" s="46"/>
      <c r="G19" s="47"/>
      <c r="H19" s="48"/>
      <c r="I19" s="45"/>
      <c r="J19" s="49"/>
      <c r="K19" s="45"/>
      <c r="L19" s="49"/>
      <c r="M19" s="45"/>
      <c r="N19" s="49"/>
      <c r="O19" s="45"/>
      <c r="P19" s="49"/>
      <c r="Q19" s="45"/>
      <c r="R19" s="49"/>
      <c r="S19" s="45"/>
      <c r="T19" s="49"/>
      <c r="U19" s="45"/>
      <c r="V19" s="49"/>
      <c r="W19" s="50">
        <f>SUM(I19,K19,M19,O19,U19)</f>
        <v>0</v>
      </c>
      <c r="X19" s="51"/>
      <c r="Y19" s="52"/>
      <c r="Z19" s="53"/>
      <c r="AA19" s="53"/>
    </row>
    <row r="20" spans="1:31" ht="17.25" customHeight="1">
      <c r="A20" s="449" t="s">
        <v>32</v>
      </c>
      <c r="B20" s="449"/>
      <c r="C20" s="449"/>
      <c r="D20" s="450">
        <f>SUM(E21:E24)</f>
        <v>0</v>
      </c>
      <c r="E20" s="451"/>
      <c r="F20" s="19"/>
      <c r="G20" s="20">
        <f>SUM(G21:G24)</f>
        <v>0</v>
      </c>
      <c r="H20" s="21"/>
      <c r="I20" s="22">
        <f>SUM(I21:I24)</f>
        <v>0</v>
      </c>
      <c r="J20" s="23"/>
      <c r="K20" s="22">
        <f>SUM(K21:K24)</f>
        <v>0</v>
      </c>
      <c r="L20" s="23"/>
      <c r="M20" s="22">
        <f>SUM(M21:M24)</f>
        <v>0</v>
      </c>
      <c r="N20" s="23"/>
      <c r="O20" s="22">
        <f>SUM(O21:O24)</f>
        <v>0</v>
      </c>
      <c r="P20" s="23"/>
      <c r="Q20" s="22">
        <f>SUM(Q21:Q24)</f>
        <v>0</v>
      </c>
      <c r="R20" s="24"/>
      <c r="S20" s="22">
        <f>SUM(S21:S24)</f>
        <v>0</v>
      </c>
      <c r="T20" s="23"/>
      <c r="U20" s="22">
        <f>SUM(U21:U24)</f>
        <v>0</v>
      </c>
      <c r="V20" s="23"/>
      <c r="W20" s="22">
        <f>SUM(W21:W24)</f>
        <v>0</v>
      </c>
      <c r="X20" s="25">
        <f>G20-W20</f>
        <v>0</v>
      </c>
      <c r="Y20" s="54"/>
      <c r="Z20" s="27">
        <f>SUM(G20,Y20)</f>
        <v>0</v>
      </c>
      <c r="AA20" s="28">
        <f>MIN(W20,Z20)</f>
        <v>0</v>
      </c>
    </row>
    <row r="21" spans="1:31" ht="17.25" customHeight="1">
      <c r="A21" s="452" t="s">
        <v>33</v>
      </c>
      <c r="B21" s="452"/>
      <c r="C21" s="452"/>
      <c r="D21" s="29"/>
      <c r="E21" s="30"/>
      <c r="F21" s="31"/>
      <c r="G21" s="32"/>
      <c r="H21" s="33"/>
      <c r="I21" s="30"/>
      <c r="J21" s="34"/>
      <c r="K21" s="30"/>
      <c r="L21" s="34"/>
      <c r="M21" s="30"/>
      <c r="N21" s="34"/>
      <c r="O21" s="30"/>
      <c r="P21" s="34"/>
      <c r="Q21" s="30"/>
      <c r="R21" s="35"/>
      <c r="S21" s="30"/>
      <c r="T21" s="34"/>
      <c r="U21" s="30"/>
      <c r="V21" s="34"/>
      <c r="W21" s="36">
        <f>SUM(I21,K21,M21,O21,U21)</f>
        <v>0</v>
      </c>
      <c r="X21" s="37"/>
      <c r="Y21" s="38"/>
      <c r="Z21" s="39"/>
      <c r="AA21" s="39"/>
    </row>
    <row r="22" spans="1:31" ht="17.25" customHeight="1">
      <c r="A22" s="452" t="s">
        <v>34</v>
      </c>
      <c r="B22" s="452"/>
      <c r="C22" s="452"/>
      <c r="D22" s="29"/>
      <c r="E22" s="40"/>
      <c r="F22" s="31"/>
      <c r="G22" s="41"/>
      <c r="H22" s="42"/>
      <c r="I22" s="40"/>
      <c r="J22" s="34"/>
      <c r="K22" s="40"/>
      <c r="L22" s="34"/>
      <c r="M22" s="40"/>
      <c r="N22" s="34"/>
      <c r="O22" s="40"/>
      <c r="P22" s="34"/>
      <c r="Q22" s="40"/>
      <c r="R22" s="34"/>
      <c r="S22" s="40"/>
      <c r="T22" s="34"/>
      <c r="U22" s="40"/>
      <c r="V22" s="34"/>
      <c r="W22" s="43">
        <f>SUM(I22,K22,M22,O22,U22)</f>
        <v>0</v>
      </c>
      <c r="X22" s="37"/>
      <c r="Y22" s="38"/>
      <c r="Z22" s="39"/>
      <c r="AA22" s="39"/>
    </row>
    <row r="23" spans="1:31" ht="17.25" customHeight="1">
      <c r="A23" s="452" t="s">
        <v>35</v>
      </c>
      <c r="B23" s="452"/>
      <c r="C23" s="452"/>
      <c r="D23" s="29"/>
      <c r="E23" s="40"/>
      <c r="F23" s="31"/>
      <c r="G23" s="41"/>
      <c r="H23" s="42"/>
      <c r="I23" s="40"/>
      <c r="J23" s="34"/>
      <c r="K23" s="40"/>
      <c r="L23" s="34"/>
      <c r="M23" s="40"/>
      <c r="N23" s="34"/>
      <c r="O23" s="40"/>
      <c r="P23" s="34"/>
      <c r="Q23" s="40"/>
      <c r="R23" s="34"/>
      <c r="S23" s="40"/>
      <c r="T23" s="34"/>
      <c r="U23" s="40"/>
      <c r="V23" s="34"/>
      <c r="W23" s="43">
        <f>SUM(I23,K23,M23,O23,U23)</f>
        <v>0</v>
      </c>
      <c r="X23" s="37"/>
      <c r="Y23" s="38"/>
      <c r="Z23" s="39"/>
      <c r="AA23" s="39"/>
    </row>
    <row r="24" spans="1:31" ht="17.25" customHeight="1" thickBot="1">
      <c r="A24" s="453" t="s">
        <v>36</v>
      </c>
      <c r="B24" s="453"/>
      <c r="C24" s="453"/>
      <c r="D24" s="56"/>
      <c r="E24" s="57"/>
      <c r="F24" s="46"/>
      <c r="G24" s="47"/>
      <c r="H24" s="48"/>
      <c r="I24" s="45"/>
      <c r="J24" s="49"/>
      <c r="K24" s="45"/>
      <c r="L24" s="49"/>
      <c r="M24" s="45"/>
      <c r="N24" s="49"/>
      <c r="O24" s="45"/>
      <c r="P24" s="49"/>
      <c r="Q24" s="45"/>
      <c r="R24" s="49"/>
      <c r="S24" s="45"/>
      <c r="T24" s="49"/>
      <c r="U24" s="45"/>
      <c r="V24" s="58"/>
      <c r="W24" s="59">
        <f>SUM(I24,K24,M24,O24,U24)</f>
        <v>0</v>
      </c>
      <c r="X24" s="51"/>
      <c r="Y24" s="60"/>
      <c r="Z24" s="61"/>
      <c r="AA24" s="53"/>
    </row>
    <row r="25" spans="1:31" s="10" customFormat="1" ht="17.25" customHeight="1" thickBot="1">
      <c r="A25" s="399" t="s">
        <v>37</v>
      </c>
      <c r="B25" s="400"/>
      <c r="C25" s="400"/>
      <c r="D25" s="62"/>
      <c r="E25" s="63">
        <f>SUM(D13,D17,D20)</f>
        <v>0</v>
      </c>
      <c r="F25" s="64"/>
      <c r="G25" s="65">
        <f>SUM(G13,G17,G20)</f>
        <v>0</v>
      </c>
      <c r="H25" s="66"/>
      <c r="I25" s="63">
        <f>SUM(I13,I17,I20)</f>
        <v>0</v>
      </c>
      <c r="J25" s="66"/>
      <c r="K25" s="63">
        <f>SUM(K13,K17,K20)</f>
        <v>0</v>
      </c>
      <c r="L25" s="66"/>
      <c r="M25" s="63">
        <f>SUM(M13,M17,M20)</f>
        <v>0</v>
      </c>
      <c r="N25" s="66"/>
      <c r="O25" s="63">
        <f>SUM(O13,O17,O20)</f>
        <v>0</v>
      </c>
      <c r="P25" s="66"/>
      <c r="Q25" s="63">
        <f>SUM(Q13,Q17,Q20)</f>
        <v>0</v>
      </c>
      <c r="R25" s="64"/>
      <c r="S25" s="63">
        <f>SUM(S13,S17,S20)</f>
        <v>0</v>
      </c>
      <c r="T25" s="64"/>
      <c r="U25" s="66">
        <f>SUM(U13,U17,U20)</f>
        <v>0</v>
      </c>
      <c r="V25" s="67"/>
      <c r="W25" s="68">
        <f>SUM(W13,W17,W20)</f>
        <v>0</v>
      </c>
      <c r="X25" s="65">
        <f>G25-W25</f>
        <v>0</v>
      </c>
      <c r="Y25" s="69">
        <f>SUM(Y13,Y17,Y20)</f>
        <v>0</v>
      </c>
      <c r="Z25" s="70">
        <f>SUM(G25,Y25)</f>
        <v>0</v>
      </c>
      <c r="AA25" s="70">
        <f>SUM(AA13,AA17,AA20)</f>
        <v>0</v>
      </c>
    </row>
    <row r="26" spans="1:31" s="10" customFormat="1" ht="17.25" customHeight="1">
      <c r="A26" s="71" t="s">
        <v>38</v>
      </c>
      <c r="B26" s="72" t="s">
        <v>39</v>
      </c>
      <c r="C26" s="73"/>
      <c r="D26" s="74"/>
      <c r="E26" s="54"/>
      <c r="F26" s="74"/>
      <c r="G26" s="75"/>
      <c r="H26" s="76"/>
      <c r="I26" s="54"/>
      <c r="J26" s="76"/>
      <c r="K26" s="54"/>
      <c r="L26" s="76"/>
      <c r="M26" s="54"/>
      <c r="N26" s="76"/>
      <c r="O26" s="54"/>
      <c r="P26" s="76"/>
      <c r="Q26" s="54"/>
      <c r="R26" s="74"/>
      <c r="S26" s="54"/>
      <c r="T26" s="74"/>
      <c r="U26" s="54"/>
      <c r="V26" s="77"/>
      <c r="W26" s="78">
        <f>SUM(I26,K26,M26,O26,U26)</f>
        <v>0</v>
      </c>
      <c r="X26" s="79">
        <f>G26-W26</f>
        <v>0</v>
      </c>
      <c r="Y26" s="80">
        <f>SUMIF(Y13:Y20,"&lt;0",Y13:Y20)</f>
        <v>0</v>
      </c>
      <c r="Z26" s="81" t="s">
        <v>40</v>
      </c>
      <c r="AA26" s="82">
        <f>MIN(W26,G26)</f>
        <v>0</v>
      </c>
    </row>
    <row r="27" spans="1:31" s="10" customFormat="1" ht="17.25" customHeight="1" thickBot="1">
      <c r="A27" s="83" t="s">
        <v>41</v>
      </c>
      <c r="B27" s="84" t="s">
        <v>42</v>
      </c>
      <c r="C27" s="85"/>
      <c r="D27" s="86"/>
      <c r="E27" s="87"/>
      <c r="F27" s="86"/>
      <c r="G27" s="88"/>
      <c r="H27" s="89"/>
      <c r="I27" s="87"/>
      <c r="J27" s="89"/>
      <c r="K27" s="87"/>
      <c r="L27" s="89"/>
      <c r="M27" s="87"/>
      <c r="N27" s="89"/>
      <c r="O27" s="87"/>
      <c r="P27" s="89"/>
      <c r="Q27" s="87"/>
      <c r="R27" s="86"/>
      <c r="S27" s="87"/>
      <c r="T27" s="86"/>
      <c r="U27" s="87"/>
      <c r="V27" s="90"/>
      <c r="W27" s="91">
        <f>SUM(I27,K27,M27,O27,U27)</f>
        <v>0</v>
      </c>
      <c r="X27" s="92">
        <f>G27-W27</f>
        <v>0</v>
      </c>
      <c r="Y27" s="93">
        <f>ROUNDDOWN(G25*-0.2,0)</f>
        <v>0</v>
      </c>
      <c r="Z27" s="55" t="s">
        <v>43</v>
      </c>
      <c r="AA27" s="94">
        <f>MIN(W27,G27)</f>
        <v>0</v>
      </c>
    </row>
    <row r="28" spans="1:31" ht="17.25" customHeight="1" thickBot="1">
      <c r="A28" s="401" t="s">
        <v>44</v>
      </c>
      <c r="B28" s="402"/>
      <c r="C28" s="402"/>
      <c r="D28" s="95"/>
      <c r="E28" s="96">
        <f>SUM(E25:E27)</f>
        <v>0</v>
      </c>
      <c r="F28" s="97"/>
      <c r="G28" s="98">
        <f>SUM(G25:G27)</f>
        <v>0</v>
      </c>
      <c r="H28" s="99"/>
      <c r="I28" s="96">
        <f>SUM(I25:I27)</f>
        <v>0</v>
      </c>
      <c r="J28" s="99"/>
      <c r="K28" s="96">
        <f>SUM(K25:K27)</f>
        <v>0</v>
      </c>
      <c r="L28" s="99"/>
      <c r="M28" s="96">
        <f>SUM(M25:M27)</f>
        <v>0</v>
      </c>
      <c r="N28" s="99"/>
      <c r="O28" s="96">
        <f>SUM(O25:O27)</f>
        <v>0</v>
      </c>
      <c r="P28" s="99"/>
      <c r="Q28" s="96">
        <f>SUM(Q25:Q27)</f>
        <v>0</v>
      </c>
      <c r="R28" s="100"/>
      <c r="S28" s="96">
        <f>SUM(S25:S27)</f>
        <v>0</v>
      </c>
      <c r="T28" s="100"/>
      <c r="U28" s="99">
        <f>SUM(U25:U27)</f>
        <v>0</v>
      </c>
      <c r="V28" s="101"/>
      <c r="W28" s="102">
        <f>SUM(W25:W27)</f>
        <v>0</v>
      </c>
      <c r="X28" s="98">
        <f>G28-W28</f>
        <v>0</v>
      </c>
      <c r="Y28" s="103"/>
      <c r="Z28" s="104"/>
      <c r="AA28" s="105">
        <f>SUM(AA25:AA27)</f>
        <v>0</v>
      </c>
    </row>
    <row r="29" spans="1:31" ht="17.25" customHeight="1" thickTop="1" thickBot="1">
      <c r="A29" s="459" t="s">
        <v>45</v>
      </c>
      <c r="B29" s="459"/>
      <c r="C29" s="459"/>
      <c r="D29" s="460">
        <f>IF($C$8="",E28,ROUNDDOWN((E25+E26)*$C$8,-3)+E27)</f>
        <v>0</v>
      </c>
      <c r="E29" s="461"/>
      <c r="F29" s="460">
        <f>IF($C$8="",G28,ROUNDDOWN((G25+G26)*$C$8,-3)+G27)</f>
        <v>0</v>
      </c>
      <c r="G29" s="461"/>
      <c r="H29" s="106"/>
      <c r="I29" s="107"/>
      <c r="J29" s="108"/>
      <c r="K29" s="107"/>
      <c r="L29" s="108"/>
      <c r="M29" s="107"/>
      <c r="N29" s="108"/>
      <c r="O29" s="107"/>
      <c r="P29" s="108"/>
      <c r="Q29" s="106"/>
      <c r="R29" s="108"/>
      <c r="S29" s="107"/>
      <c r="T29" s="108"/>
      <c r="U29" s="107"/>
      <c r="V29" s="109"/>
      <c r="W29" s="110"/>
      <c r="X29" s="111"/>
      <c r="Y29" s="112"/>
      <c r="Z29" s="113" t="s">
        <v>46</v>
      </c>
      <c r="AA29" s="332">
        <f>MIN(IF($C$8="",AA28,ROUNDDOWN((AA25+AA26)*$C$8,0)+AA27),F29)</f>
        <v>0</v>
      </c>
    </row>
    <row r="30" spans="1:31" ht="17.25" customHeight="1">
      <c r="A30" s="114"/>
      <c r="B30" s="114"/>
      <c r="C30" s="114"/>
      <c r="D30" s="114"/>
      <c r="E30" s="115"/>
      <c r="F30" s="115"/>
      <c r="G30" s="115"/>
      <c r="H30" s="115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7"/>
      <c r="AD30" s="118"/>
      <c r="AE30" s="118"/>
    </row>
    <row r="31" spans="1:31" ht="17.25" customHeight="1">
      <c r="A31" s="454" t="s">
        <v>47</v>
      </c>
      <c r="B31" s="456" t="s">
        <v>127</v>
      </c>
      <c r="C31" s="457"/>
      <c r="D31" s="457"/>
      <c r="E31" s="457"/>
      <c r="F31" s="457"/>
      <c r="G31" s="457"/>
      <c r="H31" s="457"/>
      <c r="I31" s="458"/>
      <c r="J31" s="480" t="s">
        <v>128</v>
      </c>
      <c r="K31" s="451"/>
      <c r="M31" s="119" t="s">
        <v>48</v>
      </c>
      <c r="N31" s="120"/>
      <c r="O31" s="121"/>
      <c r="P31" s="120"/>
      <c r="Q31" s="122"/>
      <c r="T31" s="123"/>
      <c r="U31" s="483" t="s">
        <v>141</v>
      </c>
      <c r="V31" s="484"/>
      <c r="W31" s="484"/>
      <c r="X31" s="484"/>
      <c r="Y31" s="484"/>
      <c r="Z31" s="148"/>
      <c r="AA31" s="148"/>
      <c r="AB31" s="124"/>
      <c r="AC31" s="124"/>
      <c r="AD31" s="124"/>
      <c r="AE31" s="124"/>
    </row>
    <row r="32" spans="1:31" ht="17.25" customHeight="1">
      <c r="A32" s="455"/>
      <c r="B32" s="125" t="s">
        <v>49</v>
      </c>
      <c r="C32" s="485" t="s">
        <v>50</v>
      </c>
      <c r="D32" s="485"/>
      <c r="E32" s="485"/>
      <c r="F32" s="462" t="s">
        <v>51</v>
      </c>
      <c r="G32" s="463"/>
      <c r="H32" s="463"/>
      <c r="I32" s="464"/>
      <c r="J32" s="481"/>
      <c r="K32" s="482"/>
      <c r="M32" s="149" t="s">
        <v>52</v>
      </c>
      <c r="N32" s="472" t="s">
        <v>53</v>
      </c>
      <c r="O32" s="473"/>
      <c r="P32" s="472" t="s">
        <v>54</v>
      </c>
      <c r="Q32" s="474"/>
      <c r="S32" s="126" t="s">
        <v>55</v>
      </c>
      <c r="T32" s="127"/>
      <c r="U32" s="475"/>
      <c r="V32" s="476"/>
      <c r="W32" s="476"/>
      <c r="X32" s="476"/>
      <c r="Y32" s="476"/>
      <c r="Z32" s="476"/>
      <c r="AA32" s="476"/>
      <c r="AB32" s="128"/>
      <c r="AC32" s="128"/>
      <c r="AD32" s="128"/>
      <c r="AE32" s="128"/>
    </row>
    <row r="33" spans="1:31" ht="17.25" customHeight="1">
      <c r="A33" s="129" t="s">
        <v>56</v>
      </c>
      <c r="B33" s="130"/>
      <c r="C33" s="478" t="s">
        <v>142</v>
      </c>
      <c r="D33" s="478"/>
      <c r="E33" s="478"/>
      <c r="F33" s="465" t="s">
        <v>143</v>
      </c>
      <c r="G33" s="466"/>
      <c r="H33" s="466"/>
      <c r="I33" s="467"/>
      <c r="J33" s="468"/>
      <c r="K33" s="469"/>
      <c r="M33" s="131" t="s">
        <v>144</v>
      </c>
      <c r="N33" s="470" t="s">
        <v>64</v>
      </c>
      <c r="O33" s="471"/>
      <c r="P33" s="470"/>
      <c r="Q33" s="479"/>
      <c r="S33" s="132" t="s">
        <v>57</v>
      </c>
      <c r="T33" s="127"/>
      <c r="U33" s="477"/>
      <c r="V33" s="477"/>
      <c r="W33" s="477"/>
      <c r="X33" s="477"/>
      <c r="Y33" s="477"/>
      <c r="Z33" s="477"/>
      <c r="AA33" s="477"/>
      <c r="AB33" s="2"/>
      <c r="AC33" s="2"/>
      <c r="AD33" s="2"/>
      <c r="AE33" s="2"/>
    </row>
    <row r="34" spans="1:31" ht="17.25" customHeight="1">
      <c r="A34" s="129" t="s">
        <v>58</v>
      </c>
      <c r="B34" s="130"/>
      <c r="C34" s="478" t="s">
        <v>142</v>
      </c>
      <c r="D34" s="478"/>
      <c r="E34" s="478"/>
      <c r="F34" s="465" t="s">
        <v>143</v>
      </c>
      <c r="G34" s="466"/>
      <c r="H34" s="466"/>
      <c r="I34" s="467"/>
      <c r="J34" s="468"/>
      <c r="K34" s="469"/>
      <c r="M34" s="131" t="s">
        <v>144</v>
      </c>
      <c r="N34" s="470" t="s">
        <v>64</v>
      </c>
      <c r="O34" s="471"/>
      <c r="P34" s="470" t="s">
        <v>64</v>
      </c>
      <c r="Q34" s="479"/>
      <c r="S34" s="133"/>
      <c r="T34" s="127"/>
      <c r="U34" s="486"/>
      <c r="V34" s="486"/>
      <c r="W34" s="486"/>
      <c r="X34" s="486"/>
      <c r="Y34" s="486"/>
      <c r="Z34" s="486"/>
      <c r="AA34" s="486"/>
      <c r="AB34" s="134"/>
      <c r="AC34" s="134"/>
      <c r="AD34" s="134"/>
      <c r="AE34" s="134"/>
    </row>
    <row r="35" spans="1:31" ht="17.25" customHeight="1">
      <c r="A35" s="129" t="s">
        <v>59</v>
      </c>
      <c r="B35" s="130"/>
      <c r="C35" s="478" t="s">
        <v>142</v>
      </c>
      <c r="D35" s="478"/>
      <c r="E35" s="478"/>
      <c r="F35" s="465" t="s">
        <v>143</v>
      </c>
      <c r="G35" s="466"/>
      <c r="H35" s="466"/>
      <c r="I35" s="467"/>
      <c r="J35" s="468"/>
      <c r="K35" s="469"/>
      <c r="M35" s="131" t="s">
        <v>144</v>
      </c>
      <c r="N35" s="470" t="s">
        <v>64</v>
      </c>
      <c r="O35" s="471"/>
      <c r="P35" s="470"/>
      <c r="Q35" s="479"/>
      <c r="S35" s="133"/>
      <c r="T35" s="127"/>
      <c r="U35" s="477"/>
      <c r="V35" s="477"/>
      <c r="W35" s="477"/>
      <c r="X35" s="477"/>
      <c r="Y35" s="477"/>
      <c r="Z35" s="477"/>
      <c r="AA35" s="477"/>
      <c r="AB35" s="134"/>
      <c r="AC35" s="134"/>
      <c r="AD35" s="134"/>
      <c r="AE35" s="134"/>
    </row>
    <row r="36" spans="1:31" ht="17.25" customHeight="1">
      <c r="A36" s="129" t="s">
        <v>60</v>
      </c>
      <c r="B36" s="135"/>
      <c r="C36" s="478" t="s">
        <v>142</v>
      </c>
      <c r="D36" s="478"/>
      <c r="E36" s="478"/>
      <c r="F36" s="465" t="s">
        <v>143</v>
      </c>
      <c r="G36" s="466"/>
      <c r="H36" s="466"/>
      <c r="I36" s="467"/>
      <c r="J36" s="468"/>
      <c r="K36" s="469"/>
      <c r="M36" s="131" t="s">
        <v>144</v>
      </c>
      <c r="N36" s="470"/>
      <c r="O36" s="471"/>
      <c r="P36" s="470"/>
      <c r="Q36" s="479"/>
      <c r="S36" s="133"/>
      <c r="T36" s="127"/>
      <c r="U36" s="486"/>
      <c r="V36" s="486"/>
      <c r="W36" s="486"/>
      <c r="X36" s="486"/>
      <c r="Y36" s="486"/>
      <c r="Z36" s="486"/>
      <c r="AA36" s="486"/>
      <c r="AB36" s="134"/>
      <c r="AC36" s="134"/>
      <c r="AD36" s="134"/>
      <c r="AE36" s="134"/>
    </row>
    <row r="37" spans="1:31" ht="17.25" customHeight="1">
      <c r="A37" s="339" t="s">
        <v>61</v>
      </c>
      <c r="B37" s="130"/>
      <c r="C37" s="478" t="s">
        <v>142</v>
      </c>
      <c r="D37" s="478"/>
      <c r="E37" s="478"/>
      <c r="F37" s="465" t="s">
        <v>143</v>
      </c>
      <c r="G37" s="466"/>
      <c r="H37" s="466"/>
      <c r="I37" s="467"/>
      <c r="J37" s="468"/>
      <c r="K37" s="469"/>
      <c r="M37" s="131" t="s">
        <v>144</v>
      </c>
      <c r="N37" s="470"/>
      <c r="O37" s="471"/>
      <c r="P37" s="470"/>
      <c r="Q37" s="479"/>
      <c r="S37" s="133"/>
      <c r="T37" s="127"/>
      <c r="U37" s="477"/>
      <c r="V37" s="477"/>
      <c r="W37" s="477"/>
      <c r="X37" s="477"/>
      <c r="Y37" s="477"/>
      <c r="Z37" s="477"/>
      <c r="AA37" s="477"/>
      <c r="AB37" s="136"/>
      <c r="AC37" s="136"/>
      <c r="AD37" s="136"/>
      <c r="AE37" s="136"/>
    </row>
    <row r="38" spans="1:31" s="340" customFormat="1" ht="17.25" customHeight="1">
      <c r="A38" s="339" t="s">
        <v>155</v>
      </c>
      <c r="B38" s="336"/>
      <c r="C38" s="478" t="s">
        <v>142</v>
      </c>
      <c r="D38" s="478"/>
      <c r="E38" s="478"/>
      <c r="F38" s="465" t="s">
        <v>143</v>
      </c>
      <c r="G38" s="466"/>
      <c r="H38" s="466"/>
      <c r="I38" s="467"/>
      <c r="J38" s="468"/>
      <c r="K38" s="469"/>
      <c r="M38" s="131" t="s">
        <v>144</v>
      </c>
      <c r="N38" s="470"/>
      <c r="O38" s="471"/>
      <c r="P38" s="470"/>
      <c r="Q38" s="479"/>
      <c r="R38" s="341"/>
      <c r="S38" s="341"/>
      <c r="T38" s="341"/>
      <c r="U38" s="341"/>
      <c r="V38" s="341"/>
      <c r="W38" s="341"/>
      <c r="X38" s="341"/>
      <c r="Y38" s="342"/>
      <c r="Z38" s="342"/>
      <c r="AA38" s="343"/>
      <c r="AB38" s="344"/>
      <c r="AC38" s="345"/>
      <c r="AD38" s="345"/>
      <c r="AE38" s="346"/>
    </row>
    <row r="39" spans="1:31" ht="17.25" customHeight="1">
      <c r="A39" s="347" t="s">
        <v>156</v>
      </c>
      <c r="B39" s="334"/>
      <c r="C39" s="348" t="s">
        <v>142</v>
      </c>
      <c r="D39" s="349"/>
      <c r="E39" s="350"/>
      <c r="F39" s="348" t="s">
        <v>143</v>
      </c>
      <c r="G39" s="349"/>
      <c r="H39" s="349"/>
      <c r="I39" s="350"/>
      <c r="J39" s="351"/>
      <c r="K39" s="352"/>
      <c r="M39" s="137" t="s">
        <v>62</v>
      </c>
      <c r="N39" s="353">
        <f>SUM(N33:O38)</f>
        <v>0</v>
      </c>
      <c r="O39" s="354"/>
      <c r="P39" s="353">
        <f>SUM(P33:Q38)</f>
        <v>0</v>
      </c>
      <c r="Q39" s="355"/>
      <c r="R39" s="138"/>
      <c r="S39" s="138"/>
      <c r="T39" s="138"/>
      <c r="U39" s="138"/>
      <c r="V39" s="138"/>
      <c r="W39" s="138"/>
      <c r="X39" s="138"/>
      <c r="Y39" s="143"/>
      <c r="AA39" s="610" t="s">
        <v>163</v>
      </c>
      <c r="AB39" s="139"/>
      <c r="AC39" s="140"/>
      <c r="AD39" s="140"/>
      <c r="AE39" s="141"/>
    </row>
    <row r="40" spans="1:31">
      <c r="A40" s="144"/>
      <c r="B40" s="144"/>
      <c r="C40" s="144"/>
      <c r="D40" s="144"/>
      <c r="E40" s="144"/>
      <c r="F40" s="144"/>
      <c r="G40" s="144"/>
      <c r="H40" s="145"/>
      <c r="I40" s="144"/>
      <c r="J40" s="144"/>
      <c r="K40" s="144"/>
      <c r="L40" s="144"/>
      <c r="M40" s="142"/>
      <c r="N40" s="146"/>
      <c r="O40" s="138"/>
      <c r="P40" s="138"/>
      <c r="Q40" s="138"/>
    </row>
    <row r="41" spans="1:31">
      <c r="E41" s="147" t="s">
        <v>63</v>
      </c>
      <c r="M41" s="144"/>
      <c r="N41" s="146"/>
      <c r="O41" s="138"/>
      <c r="P41" s="138"/>
      <c r="Q41" s="138"/>
    </row>
  </sheetData>
  <sheetProtection password="EB64" sheet="1" objects="1" scenarios="1" formatCells="0" insertRows="0" selectLockedCells="1"/>
  <mergeCells count="111">
    <mergeCell ref="N38:O38"/>
    <mergeCell ref="U31:Y31"/>
    <mergeCell ref="C32:E32"/>
    <mergeCell ref="J36:K36"/>
    <mergeCell ref="U36:AA37"/>
    <mergeCell ref="C37:E37"/>
    <mergeCell ref="F37:I37"/>
    <mergeCell ref="P34:Q34"/>
    <mergeCell ref="P37:Q37"/>
    <mergeCell ref="P35:Q35"/>
    <mergeCell ref="P38:Q38"/>
    <mergeCell ref="F34:I34"/>
    <mergeCell ref="J34:K34"/>
    <mergeCell ref="J37:K37"/>
    <mergeCell ref="C38:E38"/>
    <mergeCell ref="F38:I38"/>
    <mergeCell ref="J38:K38"/>
    <mergeCell ref="C36:E36"/>
    <mergeCell ref="F36:I36"/>
    <mergeCell ref="N37:O37"/>
    <mergeCell ref="C34:E34"/>
    <mergeCell ref="P36:Q36"/>
    <mergeCell ref="U34:AA35"/>
    <mergeCell ref="C35:E35"/>
    <mergeCell ref="F35:I35"/>
    <mergeCell ref="J35:K35"/>
    <mergeCell ref="N36:O36"/>
    <mergeCell ref="N34:O34"/>
    <mergeCell ref="N35:O35"/>
    <mergeCell ref="N32:O32"/>
    <mergeCell ref="P32:Q32"/>
    <mergeCell ref="U32:AA33"/>
    <mergeCell ref="C33:E33"/>
    <mergeCell ref="P33:Q33"/>
    <mergeCell ref="N33:O33"/>
    <mergeCell ref="F33:I33"/>
    <mergeCell ref="J33:K33"/>
    <mergeCell ref="J31:K32"/>
    <mergeCell ref="A31:A32"/>
    <mergeCell ref="A13:C13"/>
    <mergeCell ref="D13:E13"/>
    <mergeCell ref="A14:C14"/>
    <mergeCell ref="B31:I31"/>
    <mergeCell ref="A29:C29"/>
    <mergeCell ref="D29:E29"/>
    <mergeCell ref="A15:C15"/>
    <mergeCell ref="A16:C16"/>
    <mergeCell ref="A17:C17"/>
    <mergeCell ref="D17:E17"/>
    <mergeCell ref="A18:C18"/>
    <mergeCell ref="F29:G29"/>
    <mergeCell ref="A22:C22"/>
    <mergeCell ref="A23:C23"/>
    <mergeCell ref="F32:I32"/>
    <mergeCell ref="X10:X12"/>
    <mergeCell ref="D11:E12"/>
    <mergeCell ref="F11:G12"/>
    <mergeCell ref="N10:O12"/>
    <mergeCell ref="A19:C19"/>
    <mergeCell ref="A20:C20"/>
    <mergeCell ref="D20:E20"/>
    <mergeCell ref="A21:C21"/>
    <mergeCell ref="A24:C24"/>
    <mergeCell ref="X5:Z5"/>
    <mergeCell ref="A6:B6"/>
    <mergeCell ref="C6:I6"/>
    <mergeCell ref="M6:U6"/>
    <mergeCell ref="V6:W6"/>
    <mergeCell ref="X6:AA6"/>
    <mergeCell ref="Y10:Y12"/>
    <mergeCell ref="Z10:Z11"/>
    <mergeCell ref="X7:AA7"/>
    <mergeCell ref="A8:B9"/>
    <mergeCell ref="C8:C9"/>
    <mergeCell ref="J8:L8"/>
    <mergeCell ref="M8:U8"/>
    <mergeCell ref="V8:W8"/>
    <mergeCell ref="A7:B7"/>
    <mergeCell ref="C7:I7"/>
    <mergeCell ref="X8:AA8"/>
    <mergeCell ref="M9:U9"/>
    <mergeCell ref="V9:W9"/>
    <mergeCell ref="X9:AA9"/>
    <mergeCell ref="AA10:AA12"/>
    <mergeCell ref="P11:Q12"/>
    <mergeCell ref="R11:S12"/>
    <mergeCell ref="P10:S10"/>
    <mergeCell ref="C39:E39"/>
    <mergeCell ref="F39:I39"/>
    <mergeCell ref="J39:K39"/>
    <mergeCell ref="N39:O39"/>
    <mergeCell ref="P39:Q39"/>
    <mergeCell ref="A3:G3"/>
    <mergeCell ref="A4:G4"/>
    <mergeCell ref="I4:K4"/>
    <mergeCell ref="L4:N4"/>
    <mergeCell ref="O4:V4"/>
    <mergeCell ref="J5:L5"/>
    <mergeCell ref="M5:U5"/>
    <mergeCell ref="V5:W5"/>
    <mergeCell ref="M7:U7"/>
    <mergeCell ref="V7:W7"/>
    <mergeCell ref="T10:U12"/>
    <mergeCell ref="V10:W12"/>
    <mergeCell ref="A10:C12"/>
    <mergeCell ref="D10:G10"/>
    <mergeCell ref="H10:I12"/>
    <mergeCell ref="J10:K12"/>
    <mergeCell ref="L10:M12"/>
    <mergeCell ref="A25:C25"/>
    <mergeCell ref="A28:C28"/>
  </mergeCells>
  <phoneticPr fontId="2"/>
  <dataValidations count="2">
    <dataValidation type="list" showInputMessage="1" showErrorMessage="1" sqref="O4:V4">
      <formula1>"中間検査,年度末中間検査,確定検査,概算払"</formula1>
    </dataValidation>
    <dataValidation type="list" allowBlank="1" showInputMessage="1" showErrorMessage="1" sqref="B33:B39">
      <formula1>"中間検査,年度末中間検査,確定検査"</formula1>
    </dataValidation>
  </dataValidations>
  <pageMargins left="0.39370078740157483" right="0.19685039370078741" top="0.70866141732283472" bottom="0.51181102362204722" header="0.51181102362204722" footer="0.39370078740157483"/>
  <pageSetup paperSize="9" scale="83" orientation="landscape" r:id="rId1"/>
  <headerFooter alignWithMargins="0"/>
  <rowBreaks count="1" manualBreakCount="1">
    <brk id="39" max="2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G51"/>
  <sheetViews>
    <sheetView view="pageBreakPreview" topLeftCell="A22" zoomScale="85" zoomScaleNormal="100" zoomScaleSheetLayoutView="85" workbookViewId="0">
      <selection activeCell="AA36" sqref="AA36"/>
    </sheetView>
  </sheetViews>
  <sheetFormatPr defaultRowHeight="13.5"/>
  <cols>
    <col min="1" max="1" width="3.875" style="150" customWidth="1"/>
    <col min="2" max="2" width="9.125" style="150" customWidth="1"/>
    <col min="3" max="3" width="8.125" style="150" customWidth="1"/>
    <col min="4" max="4" width="1.625" style="150" customWidth="1"/>
    <col min="5" max="5" width="10.125" style="150" customWidth="1"/>
    <col min="6" max="6" width="1.625" style="150" customWidth="1"/>
    <col min="7" max="7" width="9.75" style="150" customWidth="1"/>
    <col min="8" max="8" width="1.625" style="150" customWidth="1"/>
    <col min="9" max="9" width="9.625" style="150" customWidth="1"/>
    <col min="10" max="10" width="1.625" style="150" customWidth="1"/>
    <col min="11" max="11" width="9.75" style="150" customWidth="1"/>
    <col min="12" max="12" width="1.625" style="150" customWidth="1"/>
    <col min="13" max="13" width="10.5" style="150" customWidth="1"/>
    <col min="14" max="14" width="1.25" style="150" customWidth="1"/>
    <col min="15" max="15" width="9.875" style="150" customWidth="1"/>
    <col min="16" max="16" width="1.5" style="150" customWidth="1"/>
    <col min="17" max="17" width="8.5" style="150" customWidth="1"/>
    <col min="18" max="18" width="1.5" style="150" customWidth="1"/>
    <col min="19" max="19" width="7.625" style="150" customWidth="1"/>
    <col min="20" max="20" width="1.875" style="150" customWidth="1"/>
    <col min="21" max="21" width="7.125" style="150" customWidth="1"/>
    <col min="22" max="22" width="1.625" style="150" customWidth="1"/>
    <col min="23" max="23" width="11.5" style="150" customWidth="1"/>
    <col min="24" max="24" width="10.75" style="150" customWidth="1"/>
    <col min="25" max="25" width="9.75" style="150" customWidth="1"/>
    <col min="26" max="26" width="12" style="150" customWidth="1"/>
    <col min="27" max="27" width="14.125" style="150" customWidth="1"/>
    <col min="28" max="29" width="1.75" style="150" customWidth="1"/>
    <col min="30" max="30" width="10.75" style="150" customWidth="1"/>
    <col min="31" max="31" width="9.125" style="150" customWidth="1"/>
    <col min="32" max="32" width="11.875" style="150" customWidth="1"/>
    <col min="33" max="33" width="9" style="150"/>
    <col min="34" max="34" width="12.625" style="150" customWidth="1"/>
    <col min="35" max="16384" width="9" style="150"/>
  </cols>
  <sheetData>
    <row r="1" spans="1:31" ht="7.5" customHeight="1"/>
    <row r="2" spans="1:31" ht="18" customHeight="1">
      <c r="A2" s="493" t="s">
        <v>126</v>
      </c>
      <c r="B2" s="493"/>
      <c r="C2" s="493"/>
      <c r="D2" s="493"/>
      <c r="E2" s="493"/>
      <c r="F2" s="494" t="s">
        <v>65</v>
      </c>
      <c r="G2" s="494"/>
      <c r="H2" s="494"/>
      <c r="I2" s="495" t="s">
        <v>145</v>
      </c>
      <c r="J2" s="496"/>
      <c r="K2" s="496"/>
      <c r="L2" s="496"/>
      <c r="M2" s="497" t="s">
        <v>66</v>
      </c>
      <c r="N2" s="498"/>
      <c r="O2" s="498"/>
      <c r="P2" s="151"/>
      <c r="Q2" s="151"/>
      <c r="R2" s="151"/>
      <c r="S2" s="151"/>
      <c r="T2" s="151"/>
      <c r="U2" s="151"/>
      <c r="V2" s="489" t="s">
        <v>67</v>
      </c>
      <c r="W2" s="489"/>
      <c r="X2" s="499" t="s">
        <v>68</v>
      </c>
      <c r="Y2" s="500"/>
      <c r="Z2" s="500"/>
      <c r="AA2" s="152"/>
      <c r="AB2" s="153"/>
      <c r="AC2" s="153"/>
    </row>
    <row r="3" spans="1:31" ht="18" customHeight="1">
      <c r="A3" s="489" t="s">
        <v>69</v>
      </c>
      <c r="B3" s="489"/>
      <c r="C3" s="501"/>
      <c r="D3" s="501"/>
      <c r="E3" s="501"/>
      <c r="F3" s="501"/>
      <c r="G3" s="501"/>
      <c r="H3" s="502" t="s">
        <v>70</v>
      </c>
      <c r="I3" s="502"/>
      <c r="J3" s="154"/>
      <c r="K3" s="503"/>
      <c r="L3" s="503"/>
      <c r="M3" s="503"/>
      <c r="N3" s="503"/>
      <c r="O3" s="503"/>
      <c r="P3" s="503"/>
      <c r="Q3" s="503"/>
      <c r="R3" s="503"/>
      <c r="S3" s="503"/>
      <c r="T3" s="503"/>
      <c r="U3" s="503"/>
      <c r="V3" s="489" t="s">
        <v>71</v>
      </c>
      <c r="W3" s="489"/>
      <c r="X3" s="490"/>
      <c r="Y3" s="491"/>
      <c r="Z3" s="491"/>
      <c r="AA3" s="492"/>
      <c r="AB3" s="153"/>
      <c r="AC3" s="153"/>
      <c r="AD3" s="153"/>
    </row>
    <row r="4" spans="1:31" ht="18" customHeight="1">
      <c r="A4" s="489" t="s">
        <v>72</v>
      </c>
      <c r="B4" s="489"/>
      <c r="C4" s="527"/>
      <c r="D4" s="527"/>
      <c r="E4" s="527"/>
      <c r="F4" s="527"/>
      <c r="G4" s="527"/>
      <c r="H4" s="155"/>
      <c r="I4" s="156"/>
      <c r="J4" s="157"/>
      <c r="K4" s="527"/>
      <c r="L4" s="527"/>
      <c r="M4" s="527"/>
      <c r="N4" s="527"/>
      <c r="O4" s="527"/>
      <c r="P4" s="527"/>
      <c r="Q4" s="527"/>
      <c r="R4" s="527"/>
      <c r="S4" s="527"/>
      <c r="T4" s="527"/>
      <c r="U4" s="527"/>
      <c r="V4" s="489" t="s">
        <v>73</v>
      </c>
      <c r="W4" s="489"/>
      <c r="X4" s="490" t="s">
        <v>146</v>
      </c>
      <c r="Y4" s="491"/>
      <c r="Z4" s="491"/>
      <c r="AA4" s="491"/>
      <c r="AB4" s="153"/>
      <c r="AC4" s="153"/>
      <c r="AD4" s="153"/>
    </row>
    <row r="5" spans="1:31" ht="18" customHeight="1">
      <c r="A5" s="489"/>
      <c r="B5" s="504"/>
      <c r="C5" s="506"/>
      <c r="D5" s="158"/>
      <c r="E5" s="487"/>
      <c r="F5" s="487"/>
      <c r="G5" s="487"/>
      <c r="H5" s="159"/>
      <c r="I5" s="156"/>
      <c r="J5" s="157"/>
      <c r="K5" s="527"/>
      <c r="L5" s="527"/>
      <c r="M5" s="527"/>
      <c r="N5" s="527"/>
      <c r="O5" s="527"/>
      <c r="P5" s="527"/>
      <c r="Q5" s="527"/>
      <c r="R5" s="527"/>
      <c r="S5" s="527"/>
      <c r="T5" s="527"/>
      <c r="U5" s="527"/>
      <c r="V5" s="502" t="s">
        <v>74</v>
      </c>
      <c r="W5" s="502"/>
      <c r="X5" s="490" t="s">
        <v>147</v>
      </c>
      <c r="Y5" s="491"/>
      <c r="Z5" s="491"/>
      <c r="AA5" s="491"/>
      <c r="AB5" s="153"/>
      <c r="AC5" s="153"/>
      <c r="AD5" s="153"/>
    </row>
    <row r="6" spans="1:31" ht="18" customHeight="1">
      <c r="A6" s="505"/>
      <c r="B6" s="505"/>
      <c r="C6" s="507"/>
      <c r="D6" s="160"/>
      <c r="E6" s="488"/>
      <c r="F6" s="488"/>
      <c r="G6" s="488"/>
      <c r="H6" s="522"/>
      <c r="I6" s="522"/>
      <c r="J6" s="161"/>
      <c r="K6" s="523"/>
      <c r="L6" s="523"/>
      <c r="M6" s="523"/>
      <c r="N6" s="523"/>
      <c r="O6" s="523"/>
      <c r="P6" s="523"/>
      <c r="Q6" s="523"/>
      <c r="R6" s="523"/>
      <c r="S6" s="523"/>
      <c r="T6" s="523"/>
      <c r="U6" s="523"/>
      <c r="V6" s="524" t="s">
        <v>75</v>
      </c>
      <c r="W6" s="524"/>
      <c r="X6" s="525" t="s">
        <v>148</v>
      </c>
      <c r="Y6" s="526"/>
      <c r="Z6" s="526"/>
      <c r="AA6" s="526"/>
      <c r="AB6" s="153"/>
      <c r="AC6" s="153"/>
      <c r="AD6" s="153"/>
    </row>
    <row r="7" spans="1:31" ht="23.25" customHeight="1">
      <c r="A7" s="508" t="s">
        <v>132</v>
      </c>
      <c r="B7" s="509"/>
      <c r="C7" s="510"/>
      <c r="D7" s="514" t="s">
        <v>76</v>
      </c>
      <c r="E7" s="515"/>
      <c r="F7" s="518" t="s">
        <v>149</v>
      </c>
      <c r="G7" s="519"/>
      <c r="H7" s="508" t="s">
        <v>77</v>
      </c>
      <c r="I7" s="510"/>
      <c r="J7" s="508" t="s">
        <v>78</v>
      </c>
      <c r="K7" s="510"/>
      <c r="L7" s="508" t="s">
        <v>79</v>
      </c>
      <c r="M7" s="510"/>
      <c r="N7" s="508" t="s">
        <v>80</v>
      </c>
      <c r="O7" s="510"/>
      <c r="P7" s="543" t="s">
        <v>81</v>
      </c>
      <c r="Q7" s="544"/>
      <c r="R7" s="544"/>
      <c r="S7" s="545"/>
      <c r="T7" s="508" t="s">
        <v>19</v>
      </c>
      <c r="U7" s="510"/>
      <c r="V7" s="548" t="s">
        <v>150</v>
      </c>
      <c r="W7" s="549"/>
      <c r="X7" s="552" t="s">
        <v>159</v>
      </c>
      <c r="Y7" s="529" t="s">
        <v>82</v>
      </c>
      <c r="Z7" s="532" t="s">
        <v>83</v>
      </c>
      <c r="AA7" s="534" t="s">
        <v>84</v>
      </c>
      <c r="AB7" s="153"/>
      <c r="AC7" s="153"/>
    </row>
    <row r="8" spans="1:31" ht="19.5" customHeight="1">
      <c r="A8" s="511"/>
      <c r="B8" s="512"/>
      <c r="C8" s="513"/>
      <c r="D8" s="516"/>
      <c r="E8" s="517"/>
      <c r="F8" s="520"/>
      <c r="G8" s="521"/>
      <c r="H8" s="537" t="s">
        <v>85</v>
      </c>
      <c r="I8" s="538"/>
      <c r="J8" s="539" t="s">
        <v>85</v>
      </c>
      <c r="K8" s="540"/>
      <c r="L8" s="539" t="s">
        <v>85</v>
      </c>
      <c r="M8" s="540"/>
      <c r="N8" s="539" t="s">
        <v>85</v>
      </c>
      <c r="O8" s="540"/>
      <c r="P8" s="541" t="s">
        <v>86</v>
      </c>
      <c r="Q8" s="542"/>
      <c r="R8" s="541" t="s">
        <v>86</v>
      </c>
      <c r="S8" s="542"/>
      <c r="T8" s="546"/>
      <c r="U8" s="547"/>
      <c r="V8" s="550"/>
      <c r="W8" s="551"/>
      <c r="X8" s="553"/>
      <c r="Y8" s="530"/>
      <c r="Z8" s="533"/>
      <c r="AA8" s="535"/>
      <c r="AB8" s="153"/>
      <c r="AC8" s="153"/>
    </row>
    <row r="9" spans="1:31" ht="22.5" customHeight="1">
      <c r="A9" s="555" t="s">
        <v>87</v>
      </c>
      <c r="B9" s="556"/>
      <c r="C9" s="557"/>
      <c r="D9" s="162"/>
      <c r="E9" s="163">
        <v>0</v>
      </c>
      <c r="F9" s="164"/>
      <c r="G9" s="163">
        <v>0</v>
      </c>
      <c r="H9" s="165"/>
      <c r="I9" s="166" t="s">
        <v>88</v>
      </c>
      <c r="J9" s="164"/>
      <c r="K9" s="167" t="s">
        <v>88</v>
      </c>
      <c r="L9" s="168"/>
      <c r="M9" s="167" t="s">
        <v>88</v>
      </c>
      <c r="N9" s="168"/>
      <c r="O9" s="167" t="s">
        <v>88</v>
      </c>
      <c r="P9" s="168"/>
      <c r="Q9" s="167" t="s">
        <v>88</v>
      </c>
      <c r="R9" s="168"/>
      <c r="S9" s="167" t="s">
        <v>88</v>
      </c>
      <c r="T9" s="164"/>
      <c r="U9" s="167" t="s">
        <v>88</v>
      </c>
      <c r="V9" s="168"/>
      <c r="W9" s="169">
        <f>G9</f>
        <v>0</v>
      </c>
      <c r="X9" s="554"/>
      <c r="Y9" s="531"/>
      <c r="Z9" s="170" t="s">
        <v>89</v>
      </c>
      <c r="AA9" s="536"/>
      <c r="AB9" s="153"/>
      <c r="AC9" s="153"/>
    </row>
    <row r="10" spans="1:31" ht="21" customHeight="1">
      <c r="A10" s="528" t="s">
        <v>90</v>
      </c>
      <c r="B10" s="528"/>
      <c r="C10" s="528"/>
      <c r="D10" s="171"/>
      <c r="E10" s="172">
        <f>SUM(E11:E13)</f>
        <v>0</v>
      </c>
      <c r="F10" s="173"/>
      <c r="G10" s="174">
        <f>SUM(G11:G13)</f>
        <v>0</v>
      </c>
      <c r="H10" s="175"/>
      <c r="I10" s="176">
        <f>SUM(I11:I13)</f>
        <v>0</v>
      </c>
      <c r="J10" s="173"/>
      <c r="K10" s="176">
        <f>SUM(K11:K13)</f>
        <v>0</v>
      </c>
      <c r="L10" s="173"/>
      <c r="M10" s="176">
        <f>SUM(M11:M13)</f>
        <v>0</v>
      </c>
      <c r="N10" s="173"/>
      <c r="O10" s="176">
        <f>SUM(O11:O13)</f>
        <v>0</v>
      </c>
      <c r="P10" s="173"/>
      <c r="Q10" s="176">
        <f>SUM(Q11:Q13)</f>
        <v>0</v>
      </c>
      <c r="R10" s="177"/>
      <c r="S10" s="176">
        <f>SUM(S11:S13)</f>
        <v>0</v>
      </c>
      <c r="T10" s="173"/>
      <c r="U10" s="176">
        <f>SUM(U11:U13)</f>
        <v>0</v>
      </c>
      <c r="V10" s="173"/>
      <c r="W10" s="176">
        <f>SUM(W11:W13)</f>
        <v>0</v>
      </c>
      <c r="X10" s="178">
        <f>G10-W10</f>
        <v>0</v>
      </c>
      <c r="Y10" s="179"/>
      <c r="Z10" s="180">
        <f>SUM(G10,Y10)</f>
        <v>0</v>
      </c>
      <c r="AA10" s="181">
        <f>MIN(W10,Z10)</f>
        <v>0</v>
      </c>
      <c r="AB10" s="153"/>
      <c r="AC10" s="153"/>
    </row>
    <row r="11" spans="1:31" ht="21" customHeight="1">
      <c r="A11" s="558" t="s">
        <v>91</v>
      </c>
      <c r="B11" s="558"/>
      <c r="C11" s="558"/>
      <c r="D11" s="182"/>
      <c r="E11" s="183"/>
      <c r="F11" s="184"/>
      <c r="G11" s="183"/>
      <c r="H11" s="185"/>
      <c r="I11" s="186"/>
      <c r="J11" s="184"/>
      <c r="K11" s="186"/>
      <c r="L11" s="184"/>
      <c r="M11" s="186"/>
      <c r="N11" s="184"/>
      <c r="O11" s="186"/>
      <c r="P11" s="184"/>
      <c r="Q11" s="186"/>
      <c r="R11" s="187"/>
      <c r="S11" s="186"/>
      <c r="T11" s="184"/>
      <c r="U11" s="186"/>
      <c r="V11" s="184"/>
      <c r="W11" s="188">
        <f>I11+K11+M11+O11+U11</f>
        <v>0</v>
      </c>
      <c r="X11" s="189"/>
      <c r="Y11" s="190"/>
      <c r="Z11" s="191"/>
      <c r="AA11" s="191"/>
      <c r="AB11" s="153"/>
      <c r="AC11" s="153"/>
    </row>
    <row r="12" spans="1:31" ht="21" customHeight="1">
      <c r="A12" s="558" t="s">
        <v>92</v>
      </c>
      <c r="B12" s="558"/>
      <c r="C12" s="558"/>
      <c r="D12" s="182"/>
      <c r="E12" s="192"/>
      <c r="F12" s="184"/>
      <c r="G12" s="192"/>
      <c r="H12" s="193"/>
      <c r="I12" s="194"/>
      <c r="J12" s="184"/>
      <c r="K12" s="194"/>
      <c r="L12" s="184"/>
      <c r="M12" s="194"/>
      <c r="N12" s="184"/>
      <c r="O12" s="194"/>
      <c r="P12" s="184"/>
      <c r="Q12" s="194"/>
      <c r="R12" s="184"/>
      <c r="S12" s="194"/>
      <c r="T12" s="184"/>
      <c r="U12" s="194"/>
      <c r="V12" s="184"/>
      <c r="W12" s="195">
        <f>I12+K12+M12+O12+U12</f>
        <v>0</v>
      </c>
      <c r="X12" s="189"/>
      <c r="Y12" s="190"/>
      <c r="Z12" s="191"/>
      <c r="AA12" s="191"/>
      <c r="AB12" s="153"/>
      <c r="AC12" s="153"/>
    </row>
    <row r="13" spans="1:31" ht="21" customHeight="1">
      <c r="A13" s="559" t="s">
        <v>93</v>
      </c>
      <c r="B13" s="559"/>
      <c r="C13" s="559"/>
      <c r="D13" s="196"/>
      <c r="E13" s="197"/>
      <c r="F13" s="198"/>
      <c r="G13" s="197"/>
      <c r="H13" s="199"/>
      <c r="I13" s="200"/>
      <c r="J13" s="198"/>
      <c r="K13" s="200"/>
      <c r="L13" s="198"/>
      <c r="M13" s="200"/>
      <c r="N13" s="198"/>
      <c r="O13" s="200"/>
      <c r="P13" s="198"/>
      <c r="Q13" s="200"/>
      <c r="R13" s="198"/>
      <c r="S13" s="200"/>
      <c r="T13" s="198"/>
      <c r="U13" s="200"/>
      <c r="V13" s="198"/>
      <c r="W13" s="201">
        <f>I13+K13+M13+O13+U13</f>
        <v>0</v>
      </c>
      <c r="X13" s="202"/>
      <c r="Y13" s="203"/>
      <c r="Z13" s="204"/>
      <c r="AA13" s="204"/>
      <c r="AB13" s="153"/>
      <c r="AC13" s="153"/>
    </row>
    <row r="14" spans="1:31" ht="21" customHeight="1">
      <c r="A14" s="528" t="s">
        <v>94</v>
      </c>
      <c r="B14" s="528"/>
      <c r="C14" s="528"/>
      <c r="D14" s="171"/>
      <c r="E14" s="172">
        <f>SUM(E15:E16)</f>
        <v>0</v>
      </c>
      <c r="F14" s="173"/>
      <c r="G14" s="174">
        <f>SUM(G15:G16)</f>
        <v>0</v>
      </c>
      <c r="H14" s="175"/>
      <c r="I14" s="176">
        <f>SUM(I15:I16)</f>
        <v>0</v>
      </c>
      <c r="J14" s="173"/>
      <c r="K14" s="176">
        <f>SUM(K15:K16)</f>
        <v>0</v>
      </c>
      <c r="L14" s="173"/>
      <c r="M14" s="176">
        <f>SUM(M15:M16)</f>
        <v>0</v>
      </c>
      <c r="N14" s="173"/>
      <c r="O14" s="176">
        <f>SUM(O15:O16)</f>
        <v>0</v>
      </c>
      <c r="P14" s="173"/>
      <c r="Q14" s="176">
        <f>SUM(Q15:Q16)</f>
        <v>0</v>
      </c>
      <c r="R14" s="177"/>
      <c r="S14" s="176">
        <f>SUM(S15:S16)</f>
        <v>0</v>
      </c>
      <c r="T14" s="173"/>
      <c r="U14" s="176">
        <f>SUM(U15:U16)</f>
        <v>0</v>
      </c>
      <c r="V14" s="173"/>
      <c r="W14" s="176">
        <f>SUM(W15:W16)</f>
        <v>0</v>
      </c>
      <c r="X14" s="178">
        <f>G14-W14</f>
        <v>0</v>
      </c>
      <c r="Y14" s="205"/>
      <c r="Z14" s="180">
        <f>SUM(G14,Y14)</f>
        <v>0</v>
      </c>
      <c r="AA14" s="181">
        <f>MIN(W14,Z14)</f>
        <v>0</v>
      </c>
      <c r="AB14" s="153"/>
      <c r="AC14" s="153"/>
      <c r="AE14" s="153"/>
    </row>
    <row r="15" spans="1:31" ht="21" customHeight="1">
      <c r="A15" s="558" t="s">
        <v>95</v>
      </c>
      <c r="B15" s="558"/>
      <c r="C15" s="558"/>
      <c r="D15" s="182"/>
      <c r="E15" s="183"/>
      <c r="F15" s="184"/>
      <c r="G15" s="183"/>
      <c r="H15" s="185"/>
      <c r="I15" s="186"/>
      <c r="J15" s="184"/>
      <c r="K15" s="186"/>
      <c r="L15" s="184"/>
      <c r="M15" s="186"/>
      <c r="N15" s="184"/>
      <c r="O15" s="186"/>
      <c r="P15" s="184"/>
      <c r="Q15" s="186"/>
      <c r="R15" s="187"/>
      <c r="S15" s="186"/>
      <c r="T15" s="184"/>
      <c r="U15" s="186"/>
      <c r="V15" s="184"/>
      <c r="W15" s="188">
        <f>I15+K15+M15+O15+U15</f>
        <v>0</v>
      </c>
      <c r="X15" s="189"/>
      <c r="Y15" s="190"/>
      <c r="Z15" s="191"/>
      <c r="AA15" s="191"/>
      <c r="AB15" s="153"/>
      <c r="AC15" s="153"/>
      <c r="AE15" s="153"/>
    </row>
    <row r="16" spans="1:31" ht="21" customHeight="1">
      <c r="A16" s="559" t="s">
        <v>96</v>
      </c>
      <c r="B16" s="559"/>
      <c r="C16" s="559"/>
      <c r="D16" s="196"/>
      <c r="E16" s="197"/>
      <c r="F16" s="198"/>
      <c r="G16" s="197"/>
      <c r="H16" s="199"/>
      <c r="I16" s="200"/>
      <c r="J16" s="198"/>
      <c r="K16" s="200"/>
      <c r="L16" s="198"/>
      <c r="M16" s="200"/>
      <c r="N16" s="198"/>
      <c r="O16" s="200"/>
      <c r="P16" s="198"/>
      <c r="Q16" s="200"/>
      <c r="R16" s="198"/>
      <c r="S16" s="200"/>
      <c r="T16" s="198"/>
      <c r="U16" s="200"/>
      <c r="V16" s="198"/>
      <c r="W16" s="201">
        <f>I16+K16+M16+O16+U16</f>
        <v>0</v>
      </c>
      <c r="X16" s="202"/>
      <c r="Y16" s="203"/>
      <c r="Z16" s="204"/>
      <c r="AA16" s="204"/>
      <c r="AB16" s="153"/>
      <c r="AC16" s="153"/>
      <c r="AE16" s="153"/>
    </row>
    <row r="17" spans="1:33" ht="21" customHeight="1">
      <c r="A17" s="528" t="s">
        <v>97</v>
      </c>
      <c r="B17" s="528"/>
      <c r="C17" s="528"/>
      <c r="D17" s="207"/>
      <c r="E17" s="208">
        <f>SUM(E18:E21)</f>
        <v>0</v>
      </c>
      <c r="F17" s="173"/>
      <c r="G17" s="174">
        <f>SUM(G18:G21)</f>
        <v>0</v>
      </c>
      <c r="H17" s="175"/>
      <c r="I17" s="176">
        <f>SUM(I18:I21)</f>
        <v>0</v>
      </c>
      <c r="J17" s="173"/>
      <c r="K17" s="176">
        <f>SUM(K18:K21)</f>
        <v>0</v>
      </c>
      <c r="L17" s="173"/>
      <c r="M17" s="176">
        <f>SUM(M18:M21)</f>
        <v>0</v>
      </c>
      <c r="N17" s="173"/>
      <c r="O17" s="176">
        <f>SUM(O18:O21)</f>
        <v>0</v>
      </c>
      <c r="P17" s="173"/>
      <c r="Q17" s="176">
        <f>SUM(Q18:Q21)</f>
        <v>0</v>
      </c>
      <c r="R17" s="177"/>
      <c r="S17" s="176">
        <f>SUM(S18:S21)</f>
        <v>0</v>
      </c>
      <c r="T17" s="173"/>
      <c r="U17" s="176">
        <f>SUM(U18:U21)</f>
        <v>0</v>
      </c>
      <c r="V17" s="173"/>
      <c r="W17" s="176">
        <f>SUM(W18:W21)</f>
        <v>0</v>
      </c>
      <c r="X17" s="178">
        <f>G17-W17</f>
        <v>0</v>
      </c>
      <c r="Y17" s="293"/>
      <c r="Z17" s="180">
        <f>SUM(G17,Y17)</f>
        <v>0</v>
      </c>
      <c r="AA17" s="181">
        <f>MIN(W17,Z17)</f>
        <v>0</v>
      </c>
      <c r="AB17" s="153"/>
      <c r="AC17" s="153"/>
      <c r="AE17" s="153"/>
    </row>
    <row r="18" spans="1:33" ht="21" customHeight="1">
      <c r="A18" s="558" t="s">
        <v>98</v>
      </c>
      <c r="B18" s="558"/>
      <c r="C18" s="558"/>
      <c r="D18" s="182"/>
      <c r="E18" s="183"/>
      <c r="F18" s="184"/>
      <c r="G18" s="183"/>
      <c r="H18" s="185"/>
      <c r="I18" s="186"/>
      <c r="J18" s="184"/>
      <c r="K18" s="186"/>
      <c r="L18" s="184"/>
      <c r="M18" s="186"/>
      <c r="N18" s="184"/>
      <c r="O18" s="186"/>
      <c r="P18" s="184"/>
      <c r="Q18" s="186"/>
      <c r="R18" s="187"/>
      <c r="S18" s="186"/>
      <c r="T18" s="184"/>
      <c r="U18" s="186"/>
      <c r="V18" s="184"/>
      <c r="W18" s="188">
        <f>I18+K18+M18+O18+U18</f>
        <v>0</v>
      </c>
      <c r="X18" s="189"/>
      <c r="Y18" s="190"/>
      <c r="Z18" s="191"/>
      <c r="AA18" s="191"/>
      <c r="AB18" s="153"/>
      <c r="AC18" s="153"/>
    </row>
    <row r="19" spans="1:33" ht="21" customHeight="1">
      <c r="A19" s="558" t="s">
        <v>99</v>
      </c>
      <c r="B19" s="558"/>
      <c r="C19" s="558"/>
      <c r="D19" s="182"/>
      <c r="E19" s="192"/>
      <c r="F19" s="184"/>
      <c r="G19" s="192"/>
      <c r="H19" s="193"/>
      <c r="I19" s="194"/>
      <c r="J19" s="184"/>
      <c r="K19" s="194"/>
      <c r="L19" s="184"/>
      <c r="M19" s="194"/>
      <c r="N19" s="184"/>
      <c r="O19" s="194"/>
      <c r="P19" s="184"/>
      <c r="Q19" s="194"/>
      <c r="R19" s="184"/>
      <c r="S19" s="194"/>
      <c r="T19" s="184"/>
      <c r="U19" s="194"/>
      <c r="V19" s="184"/>
      <c r="W19" s="195">
        <f>I19+K19+M19+O19+U19</f>
        <v>0</v>
      </c>
      <c r="X19" s="189"/>
      <c r="Y19" s="190"/>
      <c r="Z19" s="191"/>
      <c r="AA19" s="191"/>
      <c r="AB19" s="153"/>
      <c r="AC19" s="153"/>
    </row>
    <row r="20" spans="1:33" ht="21" customHeight="1">
      <c r="A20" s="558" t="s">
        <v>100</v>
      </c>
      <c r="B20" s="558"/>
      <c r="C20" s="558"/>
      <c r="D20" s="182"/>
      <c r="E20" s="192"/>
      <c r="F20" s="184"/>
      <c r="G20" s="192"/>
      <c r="H20" s="193"/>
      <c r="I20" s="194"/>
      <c r="J20" s="184"/>
      <c r="K20" s="194"/>
      <c r="L20" s="184"/>
      <c r="M20" s="194"/>
      <c r="N20" s="184"/>
      <c r="O20" s="194"/>
      <c r="P20" s="184"/>
      <c r="Q20" s="194"/>
      <c r="R20" s="184"/>
      <c r="S20" s="194"/>
      <c r="T20" s="184"/>
      <c r="U20" s="194"/>
      <c r="V20" s="184"/>
      <c r="W20" s="195">
        <f>I20+K20+M20+O20+U20</f>
        <v>0</v>
      </c>
      <c r="X20" s="189"/>
      <c r="Y20" s="190"/>
      <c r="Z20" s="191"/>
      <c r="AA20" s="191"/>
      <c r="AB20" s="153"/>
      <c r="AC20" s="153"/>
    </row>
    <row r="21" spans="1:33" ht="21" customHeight="1">
      <c r="A21" s="563" t="s">
        <v>101</v>
      </c>
      <c r="B21" s="563"/>
      <c r="C21" s="563"/>
      <c r="D21" s="295"/>
      <c r="E21" s="296"/>
      <c r="F21" s="297"/>
      <c r="G21" s="296"/>
      <c r="H21" s="298"/>
      <c r="I21" s="299"/>
      <c r="J21" s="297"/>
      <c r="K21" s="299"/>
      <c r="L21" s="297"/>
      <c r="M21" s="299"/>
      <c r="N21" s="297"/>
      <c r="O21" s="299"/>
      <c r="P21" s="297"/>
      <c r="Q21" s="299"/>
      <c r="R21" s="297"/>
      <c r="S21" s="299"/>
      <c r="T21" s="297"/>
      <c r="U21" s="299"/>
      <c r="V21" s="297"/>
      <c r="W21" s="300">
        <f>I21+K21+M21+O21+U21</f>
        <v>0</v>
      </c>
      <c r="X21" s="301"/>
      <c r="Y21" s="302"/>
      <c r="Z21" s="303"/>
      <c r="AA21" s="304"/>
      <c r="AB21" s="153"/>
      <c r="AC21" s="153"/>
    </row>
    <row r="22" spans="1:33" ht="21" customHeight="1">
      <c r="A22" s="564" t="s">
        <v>102</v>
      </c>
      <c r="B22" s="565"/>
      <c r="C22" s="565"/>
      <c r="D22" s="315"/>
      <c r="E22" s="316">
        <f>SUM(E10,E14,E17)</f>
        <v>0</v>
      </c>
      <c r="F22" s="317"/>
      <c r="G22" s="316">
        <f>SUM(G10,G14,G17)</f>
        <v>0</v>
      </c>
      <c r="H22" s="318"/>
      <c r="I22" s="319"/>
      <c r="J22" s="320"/>
      <c r="K22" s="319"/>
      <c r="L22" s="320"/>
      <c r="M22" s="319"/>
      <c r="N22" s="320"/>
      <c r="O22" s="319"/>
      <c r="P22" s="320"/>
      <c r="Q22" s="321"/>
      <c r="R22" s="320"/>
      <c r="S22" s="319"/>
      <c r="T22" s="320"/>
      <c r="U22" s="319"/>
      <c r="V22" s="317"/>
      <c r="W22" s="322">
        <f>SUM(W10,W14,W17)</f>
        <v>0</v>
      </c>
      <c r="X22" s="248"/>
      <c r="Y22" s="323"/>
      <c r="Z22" s="324"/>
      <c r="AA22" s="325">
        <f>SUM(AA10,AA14,AA17)</f>
        <v>0</v>
      </c>
      <c r="AB22" s="153"/>
      <c r="AC22" s="153"/>
    </row>
    <row r="23" spans="1:33" ht="21" customHeight="1">
      <c r="A23" s="565" t="s">
        <v>131</v>
      </c>
      <c r="B23" s="565"/>
      <c r="C23" s="565"/>
      <c r="D23" s="326"/>
      <c r="E23" s="327">
        <f>ROUNDDOWN(E22*E9,-3)</f>
        <v>0</v>
      </c>
      <c r="F23" s="328"/>
      <c r="G23" s="327">
        <f>ROUNDDOWN(G22*G9,-3)</f>
        <v>0</v>
      </c>
      <c r="H23" s="318"/>
      <c r="I23" s="319"/>
      <c r="J23" s="320"/>
      <c r="K23" s="319"/>
      <c r="L23" s="320"/>
      <c r="M23" s="319"/>
      <c r="N23" s="320"/>
      <c r="O23" s="319"/>
      <c r="P23" s="320"/>
      <c r="Q23" s="321"/>
      <c r="R23" s="320"/>
      <c r="S23" s="319"/>
      <c r="T23" s="320"/>
      <c r="U23" s="319"/>
      <c r="V23" s="234"/>
      <c r="W23" s="329">
        <f>ROUNDDOWN(W22*W9,0)</f>
        <v>0</v>
      </c>
      <c r="X23" s="330">
        <f>G23-W23</f>
        <v>0</v>
      </c>
      <c r="Y23" s="331"/>
      <c r="Z23" s="325">
        <f>SUM(G23,Y23)</f>
        <v>0</v>
      </c>
      <c r="AA23" s="325">
        <f>MIN(ROUNDDOWN(AA22*W9,0),Z23)</f>
        <v>0</v>
      </c>
      <c r="AB23" s="153"/>
      <c r="AC23" s="153"/>
    </row>
    <row r="24" spans="1:33" ht="21" customHeight="1">
      <c r="A24" s="566" t="s">
        <v>125</v>
      </c>
      <c r="B24" s="566"/>
      <c r="C24" s="566"/>
      <c r="D24" s="305"/>
      <c r="E24" s="236">
        <f>SUM(E22:E23)</f>
        <v>0</v>
      </c>
      <c r="F24" s="306"/>
      <c r="G24" s="236">
        <f>SUM(G22:G23)</f>
        <v>0</v>
      </c>
      <c r="H24" s="307"/>
      <c r="I24" s="308"/>
      <c r="J24" s="309"/>
      <c r="K24" s="308"/>
      <c r="L24" s="309"/>
      <c r="M24" s="308"/>
      <c r="N24" s="309"/>
      <c r="O24" s="308"/>
      <c r="P24" s="309"/>
      <c r="Q24" s="307"/>
      <c r="R24" s="309"/>
      <c r="S24" s="308"/>
      <c r="T24" s="309"/>
      <c r="U24" s="308"/>
      <c r="V24" s="310"/>
      <c r="W24" s="311">
        <f>SUM(W22:W23)</f>
        <v>0</v>
      </c>
      <c r="X24" s="312">
        <f>G24-W24</f>
        <v>0</v>
      </c>
      <c r="Y24" s="313">
        <f>SUM(Y10,Y14,Y17,Y23)</f>
        <v>0</v>
      </c>
      <c r="Z24" s="314">
        <f>SUM(G24,Y24)</f>
        <v>0</v>
      </c>
      <c r="AA24" s="314">
        <f>SUM(AA22,AA23)</f>
        <v>0</v>
      </c>
      <c r="AB24" s="153"/>
      <c r="AC24" s="153"/>
    </row>
    <row r="25" spans="1:33" ht="21" customHeight="1">
      <c r="A25" s="560">
        <v>8</v>
      </c>
      <c r="B25" s="561"/>
      <c r="C25" s="562"/>
      <c r="D25" s="225"/>
      <c r="E25" s="226">
        <f>ROUNDDOWN(E24*A25%,0)</f>
        <v>0</v>
      </c>
      <c r="F25" s="227"/>
      <c r="G25" s="226">
        <f>ROUNDDOWN(G24*A25%,0)</f>
        <v>0</v>
      </c>
      <c r="H25" s="211"/>
      <c r="I25" s="209"/>
      <c r="J25" s="210"/>
      <c r="K25" s="209"/>
      <c r="L25" s="210"/>
      <c r="M25" s="209"/>
      <c r="N25" s="210"/>
      <c r="O25" s="209"/>
      <c r="P25" s="210"/>
      <c r="Q25" s="211"/>
      <c r="R25" s="210"/>
      <c r="S25" s="209"/>
      <c r="T25" s="210"/>
      <c r="U25" s="209"/>
      <c r="V25" s="228"/>
      <c r="W25" s="229">
        <f>IF(AND(G25&gt;0,G25&lt;10000000000),ROUNDDOWN(W24*A25%,0),0)</f>
        <v>0</v>
      </c>
      <c r="X25" s="216">
        <f>G25-W25</f>
        <v>0</v>
      </c>
      <c r="Y25" s="230">
        <f>SUMIF(Y10:Y23,"&lt;0",Y10:Y23)</f>
        <v>0</v>
      </c>
      <c r="Z25" s="231" t="s">
        <v>103</v>
      </c>
      <c r="AA25" s="232">
        <f>IF(AND(G25&gt;0,G25&lt;10000000000),ROUNDDOWN(AA24*A25%,0),0)</f>
        <v>0</v>
      </c>
      <c r="AB25" s="153"/>
      <c r="AC25" s="153"/>
    </row>
    <row r="26" spans="1:33" ht="21" customHeight="1" thickBot="1">
      <c r="A26" s="559" t="s">
        <v>104</v>
      </c>
      <c r="B26" s="559"/>
      <c r="C26" s="559"/>
      <c r="D26" s="196"/>
      <c r="E26" s="233">
        <f>SUM(E24:E25)</f>
        <v>0</v>
      </c>
      <c r="F26" s="215"/>
      <c r="G26" s="233">
        <f>SUM(G24:G25)</f>
        <v>0</v>
      </c>
      <c r="H26" s="214"/>
      <c r="I26" s="212"/>
      <c r="J26" s="213"/>
      <c r="K26" s="212"/>
      <c r="L26" s="213"/>
      <c r="M26" s="212"/>
      <c r="N26" s="213"/>
      <c r="O26" s="212"/>
      <c r="P26" s="213"/>
      <c r="Q26" s="214"/>
      <c r="R26" s="213"/>
      <c r="S26" s="212"/>
      <c r="T26" s="213"/>
      <c r="U26" s="214"/>
      <c r="V26" s="234"/>
      <c r="W26" s="235">
        <f>SUM(W24:W25)</f>
        <v>0</v>
      </c>
      <c r="X26" s="236">
        <f>G26-W26</f>
        <v>0</v>
      </c>
      <c r="Y26" s="237">
        <f>ROUNDDOWN(G22*-0.2,0)</f>
        <v>0</v>
      </c>
      <c r="Z26" s="238" t="s">
        <v>105</v>
      </c>
      <c r="AA26" s="239">
        <f>SUM(AA24:AA25)</f>
        <v>0</v>
      </c>
      <c r="AB26" s="153"/>
      <c r="AC26" s="153"/>
    </row>
    <row r="27" spans="1:33" ht="21" customHeight="1" thickBot="1">
      <c r="A27" s="567" t="s">
        <v>106</v>
      </c>
      <c r="B27" s="567"/>
      <c r="C27" s="567"/>
      <c r="D27" s="240"/>
      <c r="E27" s="241">
        <f>E24</f>
        <v>0</v>
      </c>
      <c r="F27" s="242"/>
      <c r="G27" s="243">
        <f>G24</f>
        <v>0</v>
      </c>
      <c r="H27" s="244"/>
      <c r="I27" s="245"/>
      <c r="J27" s="246"/>
      <c r="K27" s="245"/>
      <c r="L27" s="246"/>
      <c r="M27" s="245"/>
      <c r="N27" s="246"/>
      <c r="O27" s="245"/>
      <c r="P27" s="246"/>
      <c r="Q27" s="244"/>
      <c r="R27" s="246"/>
      <c r="S27" s="245"/>
      <c r="T27" s="246"/>
      <c r="U27" s="245"/>
      <c r="V27" s="246"/>
      <c r="W27" s="247"/>
      <c r="X27" s="248"/>
      <c r="Y27" s="249"/>
      <c r="Z27" s="246"/>
      <c r="AA27" s="250">
        <f>AA24</f>
        <v>0</v>
      </c>
      <c r="AB27" s="153"/>
      <c r="AC27" s="153"/>
    </row>
    <row r="28" spans="1:33" ht="7.5" customHeight="1">
      <c r="A28" s="251"/>
      <c r="B28" s="251"/>
      <c r="C28" s="251"/>
      <c r="D28" s="251"/>
      <c r="E28" s="252"/>
      <c r="F28" s="252"/>
      <c r="G28" s="252"/>
      <c r="H28" s="252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3"/>
      <c r="T28" s="253"/>
      <c r="U28" s="253"/>
      <c r="V28" s="253"/>
      <c r="W28" s="253"/>
      <c r="X28" s="253"/>
      <c r="Y28" s="253"/>
      <c r="Z28" s="253"/>
      <c r="AA28" s="253"/>
      <c r="AB28" s="253"/>
      <c r="AC28" s="253"/>
      <c r="AD28" s="568"/>
      <c r="AE28" s="569"/>
      <c r="AF28" s="569"/>
      <c r="AG28" s="153"/>
    </row>
    <row r="29" spans="1:33" ht="16.5" customHeight="1">
      <c r="A29" s="570" t="s">
        <v>107</v>
      </c>
      <c r="B29" s="572" t="s">
        <v>108</v>
      </c>
      <c r="C29" s="573"/>
      <c r="D29" s="573"/>
      <c r="E29" s="573"/>
      <c r="F29" s="573"/>
      <c r="G29" s="573"/>
      <c r="H29" s="573"/>
      <c r="I29" s="574"/>
      <c r="J29" s="575" t="s">
        <v>158</v>
      </c>
      <c r="K29" s="576"/>
      <c r="L29" s="254"/>
      <c r="M29" s="255"/>
      <c r="N29" s="255"/>
      <c r="O29" s="579" t="s">
        <v>151</v>
      </c>
      <c r="P29" s="580"/>
      <c r="Q29" s="580"/>
      <c r="R29" s="580"/>
      <c r="S29" s="580"/>
      <c r="T29" s="580"/>
      <c r="U29" s="580"/>
      <c r="V29" s="580"/>
      <c r="W29" s="581"/>
      <c r="X29" s="583"/>
      <c r="Y29" s="584"/>
      <c r="Z29" s="584"/>
      <c r="AA29" s="584"/>
      <c r="AB29" s="256"/>
    </row>
    <row r="30" spans="1:33" ht="16.5" customHeight="1">
      <c r="A30" s="571"/>
      <c r="B30" s="257" t="s">
        <v>109</v>
      </c>
      <c r="C30" s="585" t="s">
        <v>110</v>
      </c>
      <c r="D30" s="585"/>
      <c r="E30" s="585"/>
      <c r="F30" s="586" t="s">
        <v>111</v>
      </c>
      <c r="G30" s="463"/>
      <c r="H30" s="463"/>
      <c r="I30" s="464"/>
      <c r="J30" s="577"/>
      <c r="K30" s="578"/>
      <c r="L30" s="258"/>
      <c r="M30" s="259" t="s">
        <v>112</v>
      </c>
      <c r="N30" s="259"/>
      <c r="O30" s="582"/>
      <c r="P30" s="582"/>
      <c r="Q30" s="582"/>
      <c r="R30" s="582"/>
      <c r="S30" s="582"/>
      <c r="T30" s="582"/>
      <c r="U30" s="582"/>
      <c r="V30" s="582"/>
      <c r="W30" s="582"/>
      <c r="X30" s="587"/>
      <c r="Y30" s="588"/>
      <c r="Z30" s="588"/>
      <c r="AA30" s="589"/>
    </row>
    <row r="31" spans="1:33" ht="16.5" customHeight="1">
      <c r="A31" s="260" t="s">
        <v>113</v>
      </c>
      <c r="B31" s="261"/>
      <c r="C31" s="590" t="s">
        <v>152</v>
      </c>
      <c r="D31" s="590"/>
      <c r="E31" s="590"/>
      <c r="F31" s="591" t="s">
        <v>153</v>
      </c>
      <c r="G31" s="466"/>
      <c r="H31" s="466"/>
      <c r="I31" s="467"/>
      <c r="J31" s="592" t="s">
        <v>114</v>
      </c>
      <c r="K31" s="593"/>
      <c r="L31" s="206"/>
      <c r="M31" s="259" t="s">
        <v>115</v>
      </c>
      <c r="N31" s="259"/>
      <c r="O31" s="594"/>
      <c r="P31" s="594"/>
      <c r="Q31" s="594"/>
      <c r="R31" s="594"/>
      <c r="S31" s="594"/>
      <c r="T31" s="594"/>
      <c r="U31" s="594"/>
      <c r="V31" s="594"/>
      <c r="W31" s="594"/>
      <c r="X31" s="588"/>
      <c r="Y31" s="588"/>
      <c r="Z31" s="588"/>
      <c r="AA31" s="584"/>
    </row>
    <row r="32" spans="1:33" ht="16.5" customHeight="1">
      <c r="A32" s="260" t="s">
        <v>116</v>
      </c>
      <c r="B32" s="261"/>
      <c r="C32" s="590" t="s">
        <v>152</v>
      </c>
      <c r="D32" s="590"/>
      <c r="E32" s="590"/>
      <c r="F32" s="591" t="s">
        <v>153</v>
      </c>
      <c r="G32" s="466"/>
      <c r="H32" s="466"/>
      <c r="I32" s="467"/>
      <c r="J32" s="592" t="s">
        <v>114</v>
      </c>
      <c r="K32" s="596"/>
      <c r="L32" s="597" t="s">
        <v>117</v>
      </c>
      <c r="M32" s="598"/>
      <c r="N32" s="259"/>
      <c r="O32" s="595"/>
      <c r="P32" s="595"/>
      <c r="Q32" s="595"/>
      <c r="R32" s="595"/>
      <c r="S32" s="595"/>
      <c r="T32" s="595"/>
      <c r="U32" s="595"/>
      <c r="V32" s="595"/>
      <c r="W32" s="595"/>
      <c r="X32" s="262"/>
    </row>
    <row r="33" spans="1:33" ht="16.5" customHeight="1">
      <c r="A33" s="260" t="s">
        <v>118</v>
      </c>
      <c r="B33" s="263"/>
      <c r="C33" s="590" t="s">
        <v>152</v>
      </c>
      <c r="D33" s="590"/>
      <c r="E33" s="590"/>
      <c r="F33" s="591" t="s">
        <v>153</v>
      </c>
      <c r="G33" s="466"/>
      <c r="H33" s="466"/>
      <c r="I33" s="467"/>
      <c r="J33" s="592" t="s">
        <v>114</v>
      </c>
      <c r="K33" s="596"/>
      <c r="L33" s="599"/>
      <c r="M33" s="598"/>
      <c r="N33" s="264"/>
      <c r="O33" s="594"/>
      <c r="P33" s="600"/>
      <c r="Q33" s="600"/>
      <c r="R33" s="600"/>
      <c r="S33" s="600"/>
      <c r="T33" s="600"/>
      <c r="U33" s="600"/>
      <c r="V33" s="600"/>
      <c r="W33" s="600"/>
      <c r="X33" s="262"/>
    </row>
    <row r="34" spans="1:33" ht="16.5" customHeight="1">
      <c r="A34" s="260" t="s">
        <v>119</v>
      </c>
      <c r="B34" s="261"/>
      <c r="C34" s="590" t="s">
        <v>152</v>
      </c>
      <c r="D34" s="590"/>
      <c r="E34" s="590"/>
      <c r="F34" s="591" t="s">
        <v>153</v>
      </c>
      <c r="G34" s="466"/>
      <c r="H34" s="466"/>
      <c r="I34" s="467"/>
      <c r="J34" s="592" t="s">
        <v>114</v>
      </c>
      <c r="K34" s="593"/>
      <c r="L34" s="599"/>
      <c r="M34" s="598"/>
      <c r="N34" s="264"/>
      <c r="O34" s="582"/>
      <c r="P34" s="582"/>
      <c r="Q34" s="582"/>
      <c r="R34" s="582"/>
      <c r="S34" s="582"/>
      <c r="T34" s="582"/>
      <c r="U34" s="582"/>
      <c r="V34" s="582"/>
      <c r="W34" s="582"/>
      <c r="AB34" s="262"/>
      <c r="AC34" s="262"/>
    </row>
    <row r="35" spans="1:33" ht="16.5" customHeight="1">
      <c r="A35" s="260" t="s">
        <v>120</v>
      </c>
      <c r="B35" s="261"/>
      <c r="C35" s="590" t="s">
        <v>152</v>
      </c>
      <c r="D35" s="590"/>
      <c r="E35" s="590"/>
      <c r="F35" s="591" t="s">
        <v>153</v>
      </c>
      <c r="G35" s="466"/>
      <c r="H35" s="466"/>
      <c r="I35" s="467"/>
      <c r="J35" s="592" t="s">
        <v>114</v>
      </c>
      <c r="K35" s="593"/>
      <c r="L35" s="599"/>
      <c r="M35" s="598"/>
      <c r="N35" s="265"/>
      <c r="O35" s="595"/>
      <c r="P35" s="581"/>
      <c r="Q35" s="581"/>
      <c r="R35" s="581"/>
      <c r="S35" s="581"/>
      <c r="T35" s="581"/>
      <c r="U35" s="581"/>
      <c r="V35" s="581"/>
      <c r="W35" s="581"/>
      <c r="AB35" s="153"/>
      <c r="AC35" s="153"/>
    </row>
    <row r="36" spans="1:33" ht="18" customHeight="1">
      <c r="A36" s="266" t="s">
        <v>121</v>
      </c>
      <c r="B36" s="267"/>
      <c r="C36" s="601" t="s">
        <v>152</v>
      </c>
      <c r="D36" s="601"/>
      <c r="E36" s="601"/>
      <c r="F36" s="602" t="s">
        <v>153</v>
      </c>
      <c r="G36" s="603"/>
      <c r="H36" s="603"/>
      <c r="I36" s="604"/>
      <c r="J36" s="605" t="s">
        <v>114</v>
      </c>
      <c r="K36" s="606"/>
      <c r="L36" s="599"/>
      <c r="M36" s="598"/>
      <c r="N36" s="265"/>
      <c r="O36" s="582"/>
      <c r="P36" s="582"/>
      <c r="Q36" s="582"/>
      <c r="R36" s="582"/>
      <c r="S36" s="582"/>
      <c r="T36" s="582"/>
      <c r="U36" s="582"/>
      <c r="V36" s="582"/>
      <c r="W36" s="582"/>
      <c r="X36" s="268"/>
      <c r="Y36" s="269"/>
      <c r="Z36" s="269"/>
      <c r="AA36" s="333" t="s">
        <v>164</v>
      </c>
      <c r="AB36" s="153"/>
      <c r="AC36" s="153"/>
    </row>
    <row r="37" spans="1:33" ht="9" customHeight="1">
      <c r="A37" s="270"/>
      <c r="B37" s="271"/>
      <c r="C37" s="271"/>
      <c r="D37" s="271"/>
      <c r="E37" s="271"/>
      <c r="F37" s="271"/>
      <c r="G37" s="271"/>
      <c r="H37" s="271"/>
      <c r="I37" s="272"/>
      <c r="J37" s="272"/>
      <c r="K37" s="206"/>
      <c r="L37" s="273"/>
      <c r="M37" s="273"/>
      <c r="N37" s="265"/>
      <c r="O37" s="274"/>
      <c r="P37" s="274"/>
      <c r="Q37" s="274"/>
      <c r="R37" s="274"/>
      <c r="S37" s="274"/>
      <c r="T37" s="274"/>
      <c r="U37" s="274"/>
      <c r="V37" s="274"/>
      <c r="W37" s="274"/>
      <c r="X37" s="274"/>
      <c r="Y37" s="275"/>
      <c r="Z37" s="275"/>
      <c r="AA37" s="275"/>
      <c r="AB37" s="268"/>
      <c r="AC37" s="268"/>
      <c r="AD37" s="269"/>
      <c r="AE37" s="269"/>
      <c r="AF37" s="276"/>
      <c r="AG37" s="153"/>
    </row>
    <row r="38" spans="1:33" ht="10.5" customHeight="1">
      <c r="A38" s="270"/>
      <c r="B38" s="271"/>
      <c r="C38" s="271"/>
      <c r="D38" s="271"/>
      <c r="E38" s="271"/>
      <c r="F38" s="271"/>
      <c r="G38" s="271"/>
      <c r="H38" s="271"/>
      <c r="I38" s="272"/>
      <c r="J38" s="272"/>
      <c r="K38" s="206"/>
      <c r="L38" s="273"/>
      <c r="M38" s="273"/>
      <c r="N38" s="265"/>
      <c r="O38" s="274"/>
      <c r="P38" s="274"/>
      <c r="Q38" s="274"/>
      <c r="R38" s="274"/>
      <c r="S38" s="274"/>
      <c r="T38" s="274"/>
      <c r="U38" s="274"/>
      <c r="V38" s="274"/>
      <c r="W38" s="274"/>
      <c r="X38" s="274"/>
      <c r="Y38" s="275"/>
      <c r="Z38" s="275"/>
      <c r="AA38" s="275"/>
      <c r="AB38" s="268"/>
      <c r="AC38" s="268"/>
      <c r="AD38" s="269"/>
      <c r="AE38" s="269"/>
      <c r="AF38" s="276"/>
      <c r="AG38" s="153"/>
    </row>
    <row r="39" spans="1:33" ht="15.75" customHeight="1">
      <c r="A39" s="270"/>
      <c r="B39" s="271"/>
      <c r="C39" s="271"/>
      <c r="D39" s="271"/>
      <c r="E39" s="271"/>
      <c r="F39" s="271"/>
      <c r="G39" s="271"/>
      <c r="H39" s="271"/>
      <c r="I39" s="272"/>
      <c r="J39" s="272"/>
      <c r="K39" s="206"/>
      <c r="L39" s="273"/>
      <c r="M39" s="273"/>
      <c r="N39" s="265"/>
      <c r="O39" s="274"/>
      <c r="P39" s="274"/>
      <c r="Q39" s="274"/>
      <c r="R39" s="274"/>
      <c r="S39" s="274"/>
      <c r="T39" s="274"/>
      <c r="U39" s="274"/>
      <c r="V39" s="274"/>
      <c r="W39" s="274"/>
      <c r="X39" s="274"/>
      <c r="Y39" s="275"/>
      <c r="Z39" s="275"/>
      <c r="AA39" s="275"/>
      <c r="AB39" s="268"/>
      <c r="AC39" s="268"/>
      <c r="AD39" s="269"/>
      <c r="AE39" s="269"/>
      <c r="AF39" s="276"/>
      <c r="AG39" s="153"/>
    </row>
    <row r="40" spans="1:33">
      <c r="C40" s="277"/>
      <c r="D40" s="277" t="s">
        <v>122</v>
      </c>
      <c r="E40" s="277"/>
      <c r="F40" s="278"/>
      <c r="G40" s="278"/>
      <c r="H40" s="278"/>
      <c r="I40" s="278"/>
      <c r="J40" s="278"/>
      <c r="K40" s="278"/>
      <c r="L40" s="279"/>
      <c r="M40" s="278"/>
      <c r="N40" s="278"/>
    </row>
    <row r="41" spans="1:33">
      <c r="C41" s="278"/>
      <c r="D41" s="277"/>
      <c r="E41" s="277"/>
      <c r="F41" s="277"/>
      <c r="G41" s="278"/>
      <c r="H41" s="277"/>
      <c r="I41" s="277"/>
      <c r="J41" s="277"/>
      <c r="K41" s="278"/>
      <c r="L41" s="279"/>
      <c r="M41" s="278"/>
      <c r="N41" s="277"/>
    </row>
    <row r="42" spans="1:33">
      <c r="C42" s="277"/>
      <c r="D42" s="277"/>
      <c r="E42" s="277"/>
      <c r="F42" s="277"/>
      <c r="G42" s="278"/>
      <c r="H42" s="277"/>
      <c r="I42" s="277"/>
      <c r="J42" s="277"/>
      <c r="K42" s="277"/>
      <c r="L42" s="277"/>
      <c r="M42" s="277"/>
      <c r="N42" s="277"/>
    </row>
    <row r="43" spans="1:33" ht="34.5" customHeight="1">
      <c r="A43" s="280"/>
      <c r="C43" s="281"/>
      <c r="D43" s="281"/>
      <c r="E43" s="150" t="s">
        <v>123</v>
      </c>
      <c r="F43" s="281"/>
      <c r="H43" s="281"/>
      <c r="I43" s="282"/>
      <c r="J43" s="282"/>
      <c r="K43" s="283"/>
      <c r="L43" s="284"/>
      <c r="M43" s="284"/>
      <c r="N43" s="285"/>
      <c r="O43" s="286"/>
      <c r="P43" s="286"/>
      <c r="Q43" s="286"/>
      <c r="R43" s="286"/>
      <c r="S43" s="286"/>
      <c r="T43" s="286"/>
      <c r="U43" s="286"/>
      <c r="V43" s="286"/>
      <c r="W43" s="286"/>
      <c r="X43" s="286"/>
      <c r="Y43" s="287"/>
      <c r="Z43" s="287"/>
      <c r="AA43" s="287"/>
      <c r="AB43" s="288"/>
      <c r="AC43" s="288"/>
      <c r="AE43" s="289"/>
      <c r="AG43" s="153"/>
    </row>
    <row r="44" spans="1:33" s="291" customFormat="1" ht="21.75" customHeight="1">
      <c r="A44" s="280"/>
      <c r="B44" s="150"/>
      <c r="C44" s="281"/>
      <c r="D44" s="281"/>
      <c r="E44" s="281"/>
      <c r="F44" s="281"/>
      <c r="G44" s="281"/>
      <c r="H44" s="281"/>
      <c r="I44" s="282"/>
      <c r="J44" s="282"/>
      <c r="K44" s="283"/>
      <c r="L44" s="284"/>
      <c r="M44" s="284"/>
      <c r="N44" s="285"/>
      <c r="O44" s="286"/>
      <c r="P44" s="286"/>
      <c r="Q44" s="286"/>
      <c r="R44" s="286"/>
      <c r="S44" s="286"/>
      <c r="T44" s="286"/>
      <c r="U44" s="286"/>
      <c r="V44" s="286"/>
      <c r="W44" s="286"/>
      <c r="X44" s="286"/>
      <c r="Y44" s="287"/>
      <c r="Z44" s="287"/>
      <c r="AA44" s="287"/>
      <c r="AB44" s="288"/>
      <c r="AC44" s="288"/>
      <c r="AD44" s="289"/>
      <c r="AE44" s="289"/>
      <c r="AF44" s="290"/>
    </row>
    <row r="45" spans="1:33">
      <c r="E45" s="150" t="s">
        <v>129</v>
      </c>
    </row>
    <row r="46" spans="1:33">
      <c r="AF46" s="292"/>
    </row>
    <row r="49" spans="3:14">
      <c r="C49" s="277"/>
      <c r="D49" s="277"/>
      <c r="E49" s="277"/>
      <c r="F49" s="278"/>
      <c r="G49" s="278"/>
      <c r="H49" s="278"/>
      <c r="I49" s="278"/>
      <c r="J49" s="278"/>
      <c r="K49" s="278"/>
      <c r="L49" s="279"/>
      <c r="M49" s="278"/>
      <c r="N49" s="278"/>
    </row>
    <row r="50" spans="3:14">
      <c r="C50" s="278"/>
      <c r="D50" s="277"/>
      <c r="E50" s="277"/>
      <c r="F50" s="277"/>
      <c r="G50" s="278"/>
      <c r="H50" s="277"/>
      <c r="I50" s="277"/>
      <c r="J50" s="277"/>
      <c r="K50" s="278"/>
      <c r="L50" s="279"/>
      <c r="M50" s="278"/>
      <c r="N50" s="277"/>
    </row>
    <row r="51" spans="3:14">
      <c r="C51" s="277"/>
      <c r="D51" s="277"/>
      <c r="E51" s="277"/>
      <c r="F51" s="277"/>
      <c r="G51" s="278"/>
      <c r="H51" s="277"/>
      <c r="I51" s="277"/>
      <c r="J51" s="277"/>
      <c r="K51" s="277"/>
      <c r="L51" s="277"/>
      <c r="M51" s="277"/>
      <c r="N51" s="277"/>
    </row>
  </sheetData>
  <sheetProtection formatCells="0" selectLockedCells="1"/>
  <mergeCells count="98"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  <mergeCell ref="C32:E32"/>
    <mergeCell ref="F32:I32"/>
    <mergeCell ref="J32:K32"/>
    <mergeCell ref="L32:M36"/>
    <mergeCell ref="C33:E33"/>
    <mergeCell ref="F33:I33"/>
    <mergeCell ref="J33:K33"/>
    <mergeCell ref="A26:C2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A25:C25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9:C9"/>
    <mergeCell ref="A10:C10"/>
    <mergeCell ref="A11:C11"/>
    <mergeCell ref="A12:C12"/>
    <mergeCell ref="A13:C13"/>
    <mergeCell ref="A14:C14"/>
    <mergeCell ref="Y7:Y9"/>
    <mergeCell ref="Z7:Z8"/>
    <mergeCell ref="AA7:AA9"/>
    <mergeCell ref="H8:I8"/>
    <mergeCell ref="J8:K8"/>
    <mergeCell ref="L8:M8"/>
    <mergeCell ref="N8:O8"/>
    <mergeCell ref="P8:Q8"/>
    <mergeCell ref="R8:S8"/>
    <mergeCell ref="L7:M7"/>
    <mergeCell ref="N7:O7"/>
    <mergeCell ref="P7:S7"/>
    <mergeCell ref="T7:U8"/>
    <mergeCell ref="V7:W8"/>
    <mergeCell ref="X7:X9"/>
    <mergeCell ref="X4:AA4"/>
    <mergeCell ref="A7:C8"/>
    <mergeCell ref="D7:E8"/>
    <mergeCell ref="F7:G8"/>
    <mergeCell ref="H7:I7"/>
    <mergeCell ref="J7:K7"/>
    <mergeCell ref="X5:AA5"/>
    <mergeCell ref="H6:I6"/>
    <mergeCell ref="K6:U6"/>
    <mergeCell ref="V6:W6"/>
    <mergeCell ref="X6:AA6"/>
    <mergeCell ref="K5:U5"/>
    <mergeCell ref="V5:W5"/>
    <mergeCell ref="A4:B4"/>
    <mergeCell ref="C4:G4"/>
    <mergeCell ref="K4:U4"/>
    <mergeCell ref="E5:G6"/>
    <mergeCell ref="V4:W4"/>
    <mergeCell ref="X3:AA3"/>
    <mergeCell ref="A2:E2"/>
    <mergeCell ref="F2:H2"/>
    <mergeCell ref="I2:L2"/>
    <mergeCell ref="M2:O2"/>
    <mergeCell ref="V2:W2"/>
    <mergeCell ref="X2:Z2"/>
    <mergeCell ref="A3:B3"/>
    <mergeCell ref="C3:G3"/>
    <mergeCell ref="H3:I3"/>
    <mergeCell ref="K3:U3"/>
    <mergeCell ref="V3:W3"/>
    <mergeCell ref="A5:B6"/>
    <mergeCell ref="C5:C6"/>
  </mergeCells>
  <phoneticPr fontId="28"/>
  <dataValidations count="4">
    <dataValidation errorStyle="warning" showInputMessage="1" showErrorMessage="1" sqref="C5:C6"/>
    <dataValidation type="list" showInputMessage="1" showErrorMessage="1" sqref="M2:O2">
      <formula1>"中間検査,年度末中間検査,確定検査,概算払"</formula1>
    </dataValidation>
    <dataValidation type="list" allowBlank="1" showInputMessage="1" showErrorMessage="1" sqref="A25:C25">
      <formula1>"8,10"</formula1>
    </dataValidation>
    <dataValidation type="list" allowBlank="1" showInputMessage="1" showErrorMessage="1" sqref="B31:B36">
      <formula1>"中間検査,年度末中間検査,確定検査"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rowBreaks count="1" manualBreakCount="1">
    <brk id="38" max="27" man="1"/>
  </rowBreaks>
  <colBreaks count="1" manualBreakCount="1">
    <brk id="28" min="1" max="4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G42"/>
  <sheetViews>
    <sheetView view="pageBreakPreview" topLeftCell="A25" zoomScale="85" zoomScaleNormal="100" zoomScaleSheetLayoutView="85" workbookViewId="0">
      <selection activeCell="Z44" sqref="Z44"/>
    </sheetView>
  </sheetViews>
  <sheetFormatPr defaultRowHeight="13.5"/>
  <cols>
    <col min="1" max="1" width="3.875" style="150" customWidth="1"/>
    <col min="2" max="2" width="9.125" style="150" customWidth="1"/>
    <col min="3" max="3" width="8.125" style="150" customWidth="1"/>
    <col min="4" max="4" width="1.625" style="150" customWidth="1"/>
    <col min="5" max="5" width="10.125" style="150" customWidth="1"/>
    <col min="6" max="6" width="1.625" style="150" customWidth="1"/>
    <col min="7" max="7" width="9.75" style="150" customWidth="1"/>
    <col min="8" max="8" width="1.625" style="150" customWidth="1"/>
    <col min="9" max="9" width="9.625" style="150" customWidth="1"/>
    <col min="10" max="10" width="1.625" style="150" customWidth="1"/>
    <col min="11" max="11" width="9.75" style="150" customWidth="1"/>
    <col min="12" max="12" width="1.625" style="150" customWidth="1"/>
    <col min="13" max="13" width="10.5" style="150" customWidth="1"/>
    <col min="14" max="14" width="1.25" style="150" customWidth="1"/>
    <col min="15" max="15" width="9.875" style="150" customWidth="1"/>
    <col min="16" max="16" width="1.5" style="150" customWidth="1"/>
    <col min="17" max="17" width="8.5" style="150" customWidth="1"/>
    <col min="18" max="18" width="1.5" style="150" customWidth="1"/>
    <col min="19" max="19" width="7.625" style="150" customWidth="1"/>
    <col min="20" max="20" width="1.875" style="150" customWidth="1"/>
    <col min="21" max="21" width="7.125" style="150" customWidth="1"/>
    <col min="22" max="22" width="1.625" style="150" customWidth="1"/>
    <col min="23" max="23" width="11.5" style="150" customWidth="1"/>
    <col min="24" max="24" width="10.75" style="150" customWidth="1"/>
    <col min="25" max="25" width="9.75" style="150" customWidth="1"/>
    <col min="26" max="26" width="12" style="150" customWidth="1"/>
    <col min="27" max="27" width="14.125" style="150" customWidth="1"/>
    <col min="28" max="29" width="1.75" style="150" customWidth="1"/>
    <col min="30" max="30" width="10.75" style="150" customWidth="1"/>
    <col min="31" max="31" width="9.125" style="150" customWidth="1"/>
    <col min="32" max="32" width="11.875" style="150" customWidth="1"/>
    <col min="33" max="33" width="9" style="150"/>
    <col min="34" max="34" width="12.625" style="150" customWidth="1"/>
    <col min="35" max="16384" width="9" style="150"/>
  </cols>
  <sheetData>
    <row r="1" spans="1:31" ht="7.5" customHeight="1"/>
    <row r="2" spans="1:31" ht="18" customHeight="1">
      <c r="A2" s="493" t="s">
        <v>126</v>
      </c>
      <c r="B2" s="493"/>
      <c r="C2" s="493"/>
      <c r="D2" s="493"/>
      <c r="E2" s="493"/>
      <c r="F2" s="494" t="s">
        <v>65</v>
      </c>
      <c r="G2" s="494"/>
      <c r="H2" s="494"/>
      <c r="I2" s="495" t="s">
        <v>154</v>
      </c>
      <c r="J2" s="496"/>
      <c r="K2" s="496"/>
      <c r="L2" s="496"/>
      <c r="M2" s="497" t="s">
        <v>66</v>
      </c>
      <c r="N2" s="498"/>
      <c r="O2" s="498"/>
      <c r="P2" s="151"/>
      <c r="Q2" s="151"/>
      <c r="R2" s="151"/>
      <c r="S2" s="151"/>
      <c r="T2" s="151"/>
      <c r="U2" s="151"/>
      <c r="V2" s="489" t="s">
        <v>67</v>
      </c>
      <c r="W2" s="489"/>
      <c r="X2" s="499" t="s">
        <v>68</v>
      </c>
      <c r="Y2" s="500"/>
      <c r="Z2" s="500"/>
      <c r="AA2" s="152"/>
      <c r="AB2" s="153"/>
      <c r="AC2" s="153"/>
    </row>
    <row r="3" spans="1:31" ht="18" customHeight="1">
      <c r="A3" s="489" t="s">
        <v>69</v>
      </c>
      <c r="B3" s="489"/>
      <c r="C3" s="501"/>
      <c r="D3" s="501"/>
      <c r="E3" s="501"/>
      <c r="F3" s="501"/>
      <c r="G3" s="501"/>
      <c r="H3" s="502" t="s">
        <v>70</v>
      </c>
      <c r="I3" s="502"/>
      <c r="J3" s="154"/>
      <c r="K3" s="503"/>
      <c r="L3" s="503"/>
      <c r="M3" s="503"/>
      <c r="N3" s="503"/>
      <c r="O3" s="503"/>
      <c r="P3" s="503"/>
      <c r="Q3" s="503"/>
      <c r="R3" s="503"/>
      <c r="S3" s="503"/>
      <c r="T3" s="503"/>
      <c r="U3" s="503"/>
      <c r="V3" s="489" t="s">
        <v>71</v>
      </c>
      <c r="W3" s="489"/>
      <c r="X3" s="490"/>
      <c r="Y3" s="491"/>
      <c r="Z3" s="491"/>
      <c r="AA3" s="492"/>
      <c r="AB3" s="153"/>
      <c r="AC3" s="153"/>
      <c r="AD3" s="153"/>
    </row>
    <row r="4" spans="1:31" ht="18" customHeight="1">
      <c r="A4" s="489" t="s">
        <v>72</v>
      </c>
      <c r="B4" s="489"/>
      <c r="C4" s="527"/>
      <c r="D4" s="527"/>
      <c r="E4" s="527"/>
      <c r="F4" s="527"/>
      <c r="G4" s="527"/>
      <c r="H4" s="155"/>
      <c r="I4" s="156"/>
      <c r="J4" s="157"/>
      <c r="K4" s="527"/>
      <c r="L4" s="527"/>
      <c r="M4" s="527"/>
      <c r="N4" s="527"/>
      <c r="O4" s="527"/>
      <c r="P4" s="527"/>
      <c r="Q4" s="527"/>
      <c r="R4" s="527"/>
      <c r="S4" s="527"/>
      <c r="T4" s="527"/>
      <c r="U4" s="527"/>
      <c r="V4" s="489" t="s">
        <v>73</v>
      </c>
      <c r="W4" s="489"/>
      <c r="X4" s="490" t="s">
        <v>146</v>
      </c>
      <c r="Y4" s="491"/>
      <c r="Z4" s="491"/>
      <c r="AA4" s="491"/>
      <c r="AB4" s="153"/>
      <c r="AC4" s="153"/>
      <c r="AD4" s="153"/>
    </row>
    <row r="5" spans="1:31" ht="18" customHeight="1">
      <c r="A5" s="489"/>
      <c r="B5" s="504"/>
      <c r="C5" s="506"/>
      <c r="D5" s="158"/>
      <c r="E5" s="487"/>
      <c r="F5" s="487"/>
      <c r="G5" s="487"/>
      <c r="H5" s="159"/>
      <c r="I5" s="156"/>
      <c r="J5" s="157"/>
      <c r="K5" s="527"/>
      <c r="L5" s="527"/>
      <c r="M5" s="527"/>
      <c r="N5" s="527"/>
      <c r="O5" s="527"/>
      <c r="P5" s="527"/>
      <c r="Q5" s="527"/>
      <c r="R5" s="527"/>
      <c r="S5" s="527"/>
      <c r="T5" s="527"/>
      <c r="U5" s="527"/>
      <c r="V5" s="502" t="s">
        <v>74</v>
      </c>
      <c r="W5" s="502"/>
      <c r="X5" s="490" t="s">
        <v>147</v>
      </c>
      <c r="Y5" s="491"/>
      <c r="Z5" s="491"/>
      <c r="AA5" s="491"/>
      <c r="AB5" s="153"/>
      <c r="AC5" s="153"/>
      <c r="AD5" s="153"/>
    </row>
    <row r="6" spans="1:31" ht="18" customHeight="1">
      <c r="A6" s="505"/>
      <c r="B6" s="505"/>
      <c r="C6" s="507"/>
      <c r="D6" s="160"/>
      <c r="E6" s="488"/>
      <c r="F6" s="488"/>
      <c r="G6" s="488"/>
      <c r="H6" s="522"/>
      <c r="I6" s="522"/>
      <c r="J6" s="161"/>
      <c r="K6" s="523"/>
      <c r="L6" s="523"/>
      <c r="M6" s="523"/>
      <c r="N6" s="523"/>
      <c r="O6" s="523"/>
      <c r="P6" s="523"/>
      <c r="Q6" s="523"/>
      <c r="R6" s="523"/>
      <c r="S6" s="523"/>
      <c r="T6" s="523"/>
      <c r="U6" s="523"/>
      <c r="V6" s="524" t="s">
        <v>75</v>
      </c>
      <c r="W6" s="524"/>
      <c r="X6" s="525" t="s">
        <v>148</v>
      </c>
      <c r="Y6" s="526"/>
      <c r="Z6" s="526"/>
      <c r="AA6" s="526"/>
      <c r="AB6" s="153"/>
      <c r="AC6" s="153"/>
      <c r="AD6" s="153"/>
    </row>
    <row r="7" spans="1:31" ht="23.25" customHeight="1">
      <c r="A7" s="508" t="s">
        <v>132</v>
      </c>
      <c r="B7" s="509"/>
      <c r="C7" s="510"/>
      <c r="D7" s="514" t="s">
        <v>76</v>
      </c>
      <c r="E7" s="515"/>
      <c r="F7" s="518" t="s">
        <v>149</v>
      </c>
      <c r="G7" s="519"/>
      <c r="H7" s="508" t="s">
        <v>77</v>
      </c>
      <c r="I7" s="510"/>
      <c r="J7" s="508" t="s">
        <v>78</v>
      </c>
      <c r="K7" s="510"/>
      <c r="L7" s="508" t="s">
        <v>79</v>
      </c>
      <c r="M7" s="510"/>
      <c r="N7" s="508" t="s">
        <v>80</v>
      </c>
      <c r="O7" s="510"/>
      <c r="P7" s="543" t="s">
        <v>81</v>
      </c>
      <c r="Q7" s="544"/>
      <c r="R7" s="544"/>
      <c r="S7" s="545"/>
      <c r="T7" s="508" t="s">
        <v>19</v>
      </c>
      <c r="U7" s="510"/>
      <c r="V7" s="548" t="s">
        <v>150</v>
      </c>
      <c r="W7" s="549"/>
      <c r="X7" s="552" t="s">
        <v>159</v>
      </c>
      <c r="Y7" s="529" t="s">
        <v>82</v>
      </c>
      <c r="Z7" s="532" t="s">
        <v>83</v>
      </c>
      <c r="AA7" s="534" t="s">
        <v>84</v>
      </c>
      <c r="AB7" s="153"/>
      <c r="AC7" s="153"/>
    </row>
    <row r="8" spans="1:31" ht="19.5" customHeight="1">
      <c r="A8" s="511"/>
      <c r="B8" s="512"/>
      <c r="C8" s="513"/>
      <c r="D8" s="516"/>
      <c r="E8" s="517"/>
      <c r="F8" s="520"/>
      <c r="G8" s="521"/>
      <c r="H8" s="537" t="s">
        <v>85</v>
      </c>
      <c r="I8" s="538"/>
      <c r="J8" s="539" t="s">
        <v>85</v>
      </c>
      <c r="K8" s="540"/>
      <c r="L8" s="539" t="s">
        <v>85</v>
      </c>
      <c r="M8" s="540"/>
      <c r="N8" s="539" t="s">
        <v>85</v>
      </c>
      <c r="O8" s="540"/>
      <c r="P8" s="541" t="s">
        <v>86</v>
      </c>
      <c r="Q8" s="542"/>
      <c r="R8" s="541" t="s">
        <v>86</v>
      </c>
      <c r="S8" s="542"/>
      <c r="T8" s="546"/>
      <c r="U8" s="547"/>
      <c r="V8" s="550"/>
      <c r="W8" s="551"/>
      <c r="X8" s="553"/>
      <c r="Y8" s="530"/>
      <c r="Z8" s="533"/>
      <c r="AA8" s="535"/>
      <c r="AB8" s="153"/>
      <c r="AC8" s="153"/>
    </row>
    <row r="9" spans="1:31" ht="22.5" customHeight="1">
      <c r="A9" s="555" t="s">
        <v>87</v>
      </c>
      <c r="B9" s="556"/>
      <c r="C9" s="557"/>
      <c r="D9" s="162"/>
      <c r="E9" s="163">
        <v>0.1</v>
      </c>
      <c r="F9" s="164"/>
      <c r="G9" s="163">
        <v>0.1</v>
      </c>
      <c r="H9" s="165"/>
      <c r="I9" s="166" t="s">
        <v>88</v>
      </c>
      <c r="J9" s="164"/>
      <c r="K9" s="167" t="s">
        <v>88</v>
      </c>
      <c r="L9" s="168"/>
      <c r="M9" s="167" t="s">
        <v>88</v>
      </c>
      <c r="N9" s="168"/>
      <c r="O9" s="167" t="s">
        <v>88</v>
      </c>
      <c r="P9" s="168"/>
      <c r="Q9" s="167" t="s">
        <v>88</v>
      </c>
      <c r="R9" s="168"/>
      <c r="S9" s="167" t="s">
        <v>88</v>
      </c>
      <c r="T9" s="164"/>
      <c r="U9" s="167" t="s">
        <v>88</v>
      </c>
      <c r="V9" s="168"/>
      <c r="W9" s="169">
        <f>G9</f>
        <v>0.1</v>
      </c>
      <c r="X9" s="554"/>
      <c r="Y9" s="531"/>
      <c r="Z9" s="170" t="s">
        <v>89</v>
      </c>
      <c r="AA9" s="536"/>
      <c r="AB9" s="153"/>
      <c r="AC9" s="153"/>
    </row>
    <row r="10" spans="1:31" ht="21" customHeight="1">
      <c r="A10" s="528" t="s">
        <v>90</v>
      </c>
      <c r="B10" s="528"/>
      <c r="C10" s="528"/>
      <c r="D10" s="171"/>
      <c r="E10" s="172">
        <f>SUM(E11:E13)</f>
        <v>100000</v>
      </c>
      <c r="F10" s="173"/>
      <c r="G10" s="174">
        <f>SUM(G11:G13)</f>
        <v>100000</v>
      </c>
      <c r="H10" s="175"/>
      <c r="I10" s="176">
        <f>SUM(I11:I13)</f>
        <v>102000</v>
      </c>
      <c r="J10" s="173"/>
      <c r="K10" s="176">
        <f>SUM(K11:K13)</f>
        <v>0</v>
      </c>
      <c r="L10" s="173"/>
      <c r="M10" s="176">
        <f>SUM(M11:M13)</f>
        <v>0</v>
      </c>
      <c r="N10" s="173"/>
      <c r="O10" s="176">
        <f>SUM(O11:O13)</f>
        <v>0</v>
      </c>
      <c r="P10" s="173"/>
      <c r="Q10" s="176">
        <f>SUM(Q11:Q13)</f>
        <v>0</v>
      </c>
      <c r="R10" s="177"/>
      <c r="S10" s="176">
        <f>SUM(S11:S13)</f>
        <v>0</v>
      </c>
      <c r="T10" s="173"/>
      <c r="U10" s="176">
        <f>SUM(U11:U13)</f>
        <v>0</v>
      </c>
      <c r="V10" s="173"/>
      <c r="W10" s="176">
        <f>SUM(W11:W13)</f>
        <v>102000</v>
      </c>
      <c r="X10" s="178">
        <f>G10-W10</f>
        <v>-2000</v>
      </c>
      <c r="Y10" s="179">
        <v>2000</v>
      </c>
      <c r="Z10" s="180">
        <f>SUM(G10,Y10)</f>
        <v>102000</v>
      </c>
      <c r="AA10" s="181">
        <f>MIN(W10,Z10)</f>
        <v>102000</v>
      </c>
      <c r="AB10" s="153"/>
      <c r="AC10" s="153"/>
    </row>
    <row r="11" spans="1:31" ht="21" customHeight="1">
      <c r="A11" s="558" t="s">
        <v>91</v>
      </c>
      <c r="B11" s="558"/>
      <c r="C11" s="558"/>
      <c r="D11" s="182"/>
      <c r="E11" s="183"/>
      <c r="F11" s="184"/>
      <c r="G11" s="183"/>
      <c r="H11" s="185"/>
      <c r="I11" s="186"/>
      <c r="J11" s="184"/>
      <c r="K11" s="186"/>
      <c r="L11" s="184"/>
      <c r="M11" s="186"/>
      <c r="N11" s="184"/>
      <c r="O11" s="186"/>
      <c r="P11" s="184"/>
      <c r="Q11" s="186"/>
      <c r="R11" s="187"/>
      <c r="S11" s="186"/>
      <c r="T11" s="184"/>
      <c r="U11" s="186"/>
      <c r="V11" s="184"/>
      <c r="W11" s="188">
        <f>I11+K11+M11+O11+U11</f>
        <v>0</v>
      </c>
      <c r="X11" s="189"/>
      <c r="Y11" s="190"/>
      <c r="Z11" s="191"/>
      <c r="AA11" s="191"/>
      <c r="AB11" s="153"/>
      <c r="AC11" s="153"/>
    </row>
    <row r="12" spans="1:31" ht="21" customHeight="1">
      <c r="A12" s="558" t="s">
        <v>92</v>
      </c>
      <c r="B12" s="558"/>
      <c r="C12" s="558"/>
      <c r="D12" s="182"/>
      <c r="E12" s="192">
        <v>100000</v>
      </c>
      <c r="F12" s="184"/>
      <c r="G12" s="192">
        <v>100000</v>
      </c>
      <c r="H12" s="193"/>
      <c r="I12" s="194">
        <v>102000</v>
      </c>
      <c r="J12" s="184"/>
      <c r="K12" s="194"/>
      <c r="L12" s="184"/>
      <c r="M12" s="194"/>
      <c r="N12" s="184"/>
      <c r="O12" s="194"/>
      <c r="P12" s="184"/>
      <c r="Q12" s="194"/>
      <c r="R12" s="184"/>
      <c r="S12" s="194"/>
      <c r="T12" s="184"/>
      <c r="U12" s="194"/>
      <c r="V12" s="184"/>
      <c r="W12" s="195">
        <f>I12+K12+M12+O12+U12</f>
        <v>102000</v>
      </c>
      <c r="X12" s="189"/>
      <c r="Y12" s="190"/>
      <c r="Z12" s="191"/>
      <c r="AA12" s="191"/>
      <c r="AB12" s="153"/>
      <c r="AC12" s="153"/>
    </row>
    <row r="13" spans="1:31" ht="21" customHeight="1">
      <c r="A13" s="559" t="s">
        <v>93</v>
      </c>
      <c r="B13" s="559"/>
      <c r="C13" s="559"/>
      <c r="D13" s="196"/>
      <c r="E13" s="197"/>
      <c r="F13" s="198"/>
      <c r="G13" s="197"/>
      <c r="H13" s="199"/>
      <c r="I13" s="200"/>
      <c r="J13" s="198"/>
      <c r="K13" s="200"/>
      <c r="L13" s="198"/>
      <c r="M13" s="200"/>
      <c r="N13" s="198"/>
      <c r="O13" s="200"/>
      <c r="P13" s="198"/>
      <c r="Q13" s="200"/>
      <c r="R13" s="198"/>
      <c r="S13" s="200"/>
      <c r="T13" s="198"/>
      <c r="U13" s="200"/>
      <c r="V13" s="198"/>
      <c r="W13" s="201">
        <f>I13+K13+M13+O13+U13</f>
        <v>0</v>
      </c>
      <c r="X13" s="202"/>
      <c r="Y13" s="203"/>
      <c r="Z13" s="204"/>
      <c r="AA13" s="204"/>
      <c r="AB13" s="153"/>
      <c r="AC13" s="153"/>
    </row>
    <row r="14" spans="1:31" ht="21" customHeight="1">
      <c r="A14" s="528" t="s">
        <v>94</v>
      </c>
      <c r="B14" s="528"/>
      <c r="C14" s="528"/>
      <c r="D14" s="171"/>
      <c r="E14" s="172">
        <f>SUM(E15:E16)</f>
        <v>100000</v>
      </c>
      <c r="F14" s="173"/>
      <c r="G14" s="174">
        <f>SUM(G15:G16)</f>
        <v>100000</v>
      </c>
      <c r="H14" s="175"/>
      <c r="I14" s="176">
        <f>SUM(I15:I16)</f>
        <v>100000</v>
      </c>
      <c r="J14" s="173"/>
      <c r="K14" s="176">
        <f>SUM(K15:K16)</f>
        <v>0</v>
      </c>
      <c r="L14" s="173"/>
      <c r="M14" s="176">
        <f>SUM(M15:M16)</f>
        <v>0</v>
      </c>
      <c r="N14" s="173"/>
      <c r="O14" s="176">
        <f>SUM(O15:O16)</f>
        <v>0</v>
      </c>
      <c r="P14" s="173"/>
      <c r="Q14" s="176">
        <f>SUM(Q15:Q16)</f>
        <v>0</v>
      </c>
      <c r="R14" s="177"/>
      <c r="S14" s="176">
        <f>SUM(S15:S16)</f>
        <v>0</v>
      </c>
      <c r="T14" s="173"/>
      <c r="U14" s="176">
        <f>SUM(U15:U16)</f>
        <v>0</v>
      </c>
      <c r="V14" s="173"/>
      <c r="W14" s="176">
        <f>SUM(W15:W16)</f>
        <v>100000</v>
      </c>
      <c r="X14" s="178">
        <f>G14-W14</f>
        <v>0</v>
      </c>
      <c r="Y14" s="205"/>
      <c r="Z14" s="180">
        <f>SUM(G14,Y14)</f>
        <v>100000</v>
      </c>
      <c r="AA14" s="181">
        <f>MIN(W14,Z14)</f>
        <v>100000</v>
      </c>
      <c r="AB14" s="153"/>
      <c r="AC14" s="153"/>
      <c r="AE14" s="153"/>
    </row>
    <row r="15" spans="1:31" ht="21" customHeight="1">
      <c r="A15" s="558" t="s">
        <v>95</v>
      </c>
      <c r="B15" s="558"/>
      <c r="C15" s="558"/>
      <c r="D15" s="182"/>
      <c r="E15" s="183">
        <v>100000</v>
      </c>
      <c r="F15" s="184"/>
      <c r="G15" s="183">
        <v>100000</v>
      </c>
      <c r="H15" s="185"/>
      <c r="I15" s="186">
        <v>100000</v>
      </c>
      <c r="J15" s="184"/>
      <c r="K15" s="186"/>
      <c r="L15" s="184"/>
      <c r="M15" s="186"/>
      <c r="N15" s="184"/>
      <c r="O15" s="186"/>
      <c r="P15" s="184"/>
      <c r="Q15" s="186"/>
      <c r="R15" s="187"/>
      <c r="S15" s="186"/>
      <c r="T15" s="184"/>
      <c r="U15" s="186"/>
      <c r="V15" s="184"/>
      <c r="W15" s="188">
        <f>I15+K15+M15+O15+U15</f>
        <v>100000</v>
      </c>
      <c r="X15" s="189"/>
      <c r="Y15" s="190"/>
      <c r="Z15" s="191"/>
      <c r="AA15" s="191"/>
      <c r="AB15" s="153"/>
      <c r="AC15" s="153"/>
      <c r="AE15" s="153"/>
    </row>
    <row r="16" spans="1:31" ht="21" customHeight="1">
      <c r="A16" s="559" t="s">
        <v>96</v>
      </c>
      <c r="B16" s="559"/>
      <c r="C16" s="559"/>
      <c r="D16" s="196"/>
      <c r="E16" s="197"/>
      <c r="F16" s="198"/>
      <c r="G16" s="197"/>
      <c r="H16" s="199"/>
      <c r="I16" s="200"/>
      <c r="J16" s="198"/>
      <c r="K16" s="200"/>
      <c r="L16" s="198"/>
      <c r="M16" s="200"/>
      <c r="N16" s="198"/>
      <c r="O16" s="200"/>
      <c r="P16" s="198"/>
      <c r="Q16" s="200"/>
      <c r="R16" s="198"/>
      <c r="S16" s="200"/>
      <c r="T16" s="198"/>
      <c r="U16" s="200"/>
      <c r="V16" s="198"/>
      <c r="W16" s="201">
        <f>I16+K16+M16+O16+U16</f>
        <v>0</v>
      </c>
      <c r="X16" s="202"/>
      <c r="Y16" s="203"/>
      <c r="Z16" s="204"/>
      <c r="AA16" s="204"/>
      <c r="AB16" s="153"/>
      <c r="AC16" s="153"/>
      <c r="AE16" s="153"/>
    </row>
    <row r="17" spans="1:33" ht="21" customHeight="1">
      <c r="A17" s="528" t="s">
        <v>97</v>
      </c>
      <c r="B17" s="528"/>
      <c r="C17" s="528"/>
      <c r="D17" s="207"/>
      <c r="E17" s="208">
        <f>SUM(E18:E21)</f>
        <v>100000</v>
      </c>
      <c r="F17" s="173"/>
      <c r="G17" s="174">
        <f>SUM(G18:G21)</f>
        <v>100000</v>
      </c>
      <c r="H17" s="175"/>
      <c r="I17" s="176">
        <f>SUM(I18:I21)</f>
        <v>90000</v>
      </c>
      <c r="J17" s="173"/>
      <c r="K17" s="176">
        <f>SUM(K18:K21)</f>
        <v>0</v>
      </c>
      <c r="L17" s="173"/>
      <c r="M17" s="176">
        <f>SUM(M18:M21)</f>
        <v>0</v>
      </c>
      <c r="N17" s="173"/>
      <c r="O17" s="176">
        <f>SUM(O18:O21)</f>
        <v>0</v>
      </c>
      <c r="P17" s="173"/>
      <c r="Q17" s="176">
        <f>SUM(Q18:Q21)</f>
        <v>0</v>
      </c>
      <c r="R17" s="177"/>
      <c r="S17" s="176">
        <f>SUM(S18:S21)</f>
        <v>0</v>
      </c>
      <c r="T17" s="173"/>
      <c r="U17" s="176">
        <f>SUM(U18:U21)</f>
        <v>0</v>
      </c>
      <c r="V17" s="173"/>
      <c r="W17" s="176">
        <f>SUM(W18:W21)</f>
        <v>90000</v>
      </c>
      <c r="X17" s="178">
        <f>G17-W17</f>
        <v>10000</v>
      </c>
      <c r="Y17" s="294">
        <v>-2000</v>
      </c>
      <c r="Z17" s="180">
        <f>SUM(G17,Y17)</f>
        <v>98000</v>
      </c>
      <c r="AA17" s="181">
        <f>MIN(W17,Z17)</f>
        <v>90000</v>
      </c>
      <c r="AB17" s="153"/>
      <c r="AC17" s="153"/>
      <c r="AE17" s="153"/>
    </row>
    <row r="18" spans="1:33" ht="21" customHeight="1">
      <c r="A18" s="558" t="s">
        <v>98</v>
      </c>
      <c r="B18" s="558"/>
      <c r="C18" s="558"/>
      <c r="D18" s="182"/>
      <c r="E18" s="183">
        <v>100000</v>
      </c>
      <c r="F18" s="184"/>
      <c r="G18" s="183">
        <v>100000</v>
      </c>
      <c r="H18" s="185"/>
      <c r="I18" s="186">
        <v>90000</v>
      </c>
      <c r="J18" s="184"/>
      <c r="K18" s="186"/>
      <c r="L18" s="184"/>
      <c r="M18" s="186"/>
      <c r="N18" s="184"/>
      <c r="O18" s="186"/>
      <c r="P18" s="184"/>
      <c r="Q18" s="186"/>
      <c r="R18" s="187"/>
      <c r="S18" s="186"/>
      <c r="T18" s="184"/>
      <c r="U18" s="186"/>
      <c r="V18" s="184"/>
      <c r="W18" s="188">
        <f>I18+K18+M18+O18+U18</f>
        <v>90000</v>
      </c>
      <c r="X18" s="189"/>
      <c r="Y18" s="190"/>
      <c r="Z18" s="191"/>
      <c r="AA18" s="191"/>
      <c r="AB18" s="153"/>
      <c r="AC18" s="153"/>
    </row>
    <row r="19" spans="1:33" ht="21" customHeight="1">
      <c r="A19" s="558" t="s">
        <v>99</v>
      </c>
      <c r="B19" s="558"/>
      <c r="C19" s="558"/>
      <c r="D19" s="182"/>
      <c r="E19" s="192"/>
      <c r="F19" s="184"/>
      <c r="G19" s="192"/>
      <c r="H19" s="193"/>
      <c r="I19" s="194"/>
      <c r="J19" s="184"/>
      <c r="K19" s="194"/>
      <c r="L19" s="184"/>
      <c r="M19" s="194"/>
      <c r="N19" s="184"/>
      <c r="O19" s="194"/>
      <c r="P19" s="184"/>
      <c r="Q19" s="194"/>
      <c r="R19" s="184"/>
      <c r="S19" s="194"/>
      <c r="T19" s="184"/>
      <c r="U19" s="194"/>
      <c r="V19" s="184"/>
      <c r="W19" s="195">
        <f>I19+K19+M19+O19+U19</f>
        <v>0</v>
      </c>
      <c r="X19" s="189"/>
      <c r="Y19" s="190"/>
      <c r="Z19" s="191"/>
      <c r="AA19" s="191"/>
      <c r="AB19" s="153"/>
      <c r="AC19" s="153"/>
    </row>
    <row r="20" spans="1:33" ht="21" customHeight="1">
      <c r="A20" s="558" t="s">
        <v>100</v>
      </c>
      <c r="B20" s="558"/>
      <c r="C20" s="558"/>
      <c r="D20" s="182"/>
      <c r="E20" s="192"/>
      <c r="F20" s="184"/>
      <c r="G20" s="192"/>
      <c r="H20" s="193"/>
      <c r="I20" s="194"/>
      <c r="J20" s="184"/>
      <c r="K20" s="194"/>
      <c r="L20" s="184"/>
      <c r="M20" s="194"/>
      <c r="N20" s="184"/>
      <c r="O20" s="194"/>
      <c r="P20" s="184"/>
      <c r="Q20" s="194"/>
      <c r="R20" s="184"/>
      <c r="S20" s="194"/>
      <c r="T20" s="184"/>
      <c r="U20" s="194"/>
      <c r="V20" s="184"/>
      <c r="W20" s="195">
        <f>I20+K20+M20+O20+U20</f>
        <v>0</v>
      </c>
      <c r="X20" s="189"/>
      <c r="Y20" s="190"/>
      <c r="Z20" s="191"/>
      <c r="AA20" s="191"/>
      <c r="AB20" s="153"/>
      <c r="AC20" s="153"/>
    </row>
    <row r="21" spans="1:33" ht="21" customHeight="1">
      <c r="A21" s="563" t="s">
        <v>101</v>
      </c>
      <c r="B21" s="563"/>
      <c r="C21" s="563"/>
      <c r="D21" s="295"/>
      <c r="E21" s="296"/>
      <c r="F21" s="297"/>
      <c r="G21" s="296"/>
      <c r="H21" s="298"/>
      <c r="I21" s="299"/>
      <c r="J21" s="297"/>
      <c r="K21" s="299"/>
      <c r="L21" s="297"/>
      <c r="M21" s="299"/>
      <c r="N21" s="297"/>
      <c r="O21" s="299"/>
      <c r="P21" s="297"/>
      <c r="Q21" s="299"/>
      <c r="R21" s="297"/>
      <c r="S21" s="299"/>
      <c r="T21" s="297"/>
      <c r="U21" s="299"/>
      <c r="V21" s="297"/>
      <c r="W21" s="300">
        <f>I21+K21+M21+O21+U21</f>
        <v>0</v>
      </c>
      <c r="X21" s="301"/>
      <c r="Y21" s="302"/>
      <c r="Z21" s="303"/>
      <c r="AA21" s="304"/>
      <c r="AB21" s="153"/>
      <c r="AC21" s="153"/>
    </row>
    <row r="22" spans="1:33" ht="21" customHeight="1">
      <c r="A22" s="564" t="s">
        <v>124</v>
      </c>
      <c r="B22" s="565"/>
      <c r="C22" s="565"/>
      <c r="D22" s="315"/>
      <c r="E22" s="316">
        <f>SUM(E10,E14,E17)</f>
        <v>300000</v>
      </c>
      <c r="F22" s="317"/>
      <c r="G22" s="316">
        <f>SUM(G10,G14,G17)</f>
        <v>300000</v>
      </c>
      <c r="H22" s="318"/>
      <c r="I22" s="319"/>
      <c r="J22" s="320"/>
      <c r="K22" s="319"/>
      <c r="L22" s="320"/>
      <c r="M22" s="319"/>
      <c r="N22" s="320"/>
      <c r="O22" s="319"/>
      <c r="P22" s="320"/>
      <c r="Q22" s="321"/>
      <c r="R22" s="320"/>
      <c r="S22" s="319"/>
      <c r="T22" s="320"/>
      <c r="U22" s="319"/>
      <c r="V22" s="317"/>
      <c r="W22" s="322">
        <f>SUM(W10,W14,W17)</f>
        <v>292000</v>
      </c>
      <c r="X22" s="248"/>
      <c r="Y22" s="323"/>
      <c r="Z22" s="324"/>
      <c r="AA22" s="325">
        <f>SUM(AA10,AA14,AA17)</f>
        <v>292000</v>
      </c>
      <c r="AB22" s="153"/>
      <c r="AC22" s="153"/>
    </row>
    <row r="23" spans="1:33" ht="21" customHeight="1">
      <c r="A23" s="565" t="s">
        <v>131</v>
      </c>
      <c r="B23" s="565"/>
      <c r="C23" s="565"/>
      <c r="D23" s="326"/>
      <c r="E23" s="327">
        <f>ROUNDDOWN(E22*E9,-3)</f>
        <v>30000</v>
      </c>
      <c r="F23" s="328"/>
      <c r="G23" s="327">
        <f>ROUNDDOWN(G22*G9,-3)</f>
        <v>30000</v>
      </c>
      <c r="H23" s="318"/>
      <c r="I23" s="319"/>
      <c r="J23" s="320"/>
      <c r="K23" s="319"/>
      <c r="L23" s="320"/>
      <c r="M23" s="319"/>
      <c r="N23" s="320"/>
      <c r="O23" s="319"/>
      <c r="P23" s="320"/>
      <c r="Q23" s="321"/>
      <c r="R23" s="320"/>
      <c r="S23" s="319"/>
      <c r="T23" s="320"/>
      <c r="U23" s="319"/>
      <c r="V23" s="234"/>
      <c r="W23" s="329">
        <f>ROUNDDOWN(W22*W9,0)</f>
        <v>29200</v>
      </c>
      <c r="X23" s="330">
        <f>G23-W23</f>
        <v>800</v>
      </c>
      <c r="Y23" s="331"/>
      <c r="Z23" s="325">
        <f>SUM(G23,Y23)</f>
        <v>30000</v>
      </c>
      <c r="AA23" s="325">
        <f>MIN(ROUNDDOWN(AA22*W9,0),Z23)</f>
        <v>29200</v>
      </c>
      <c r="AB23" s="153"/>
      <c r="AC23" s="153"/>
    </row>
    <row r="24" spans="1:33" ht="21" customHeight="1">
      <c r="A24" s="528" t="s">
        <v>125</v>
      </c>
      <c r="B24" s="528"/>
      <c r="C24" s="528"/>
      <c r="D24" s="217"/>
      <c r="E24" s="218">
        <f>SUM(E22:E23)</f>
        <v>330000</v>
      </c>
      <c r="F24" s="173"/>
      <c r="G24" s="218">
        <f>SUM(G22:G23)</f>
        <v>330000</v>
      </c>
      <c r="H24" s="219"/>
      <c r="I24" s="220"/>
      <c r="J24" s="221"/>
      <c r="K24" s="220"/>
      <c r="L24" s="221"/>
      <c r="M24" s="220"/>
      <c r="N24" s="221"/>
      <c r="O24" s="220"/>
      <c r="P24" s="221"/>
      <c r="Q24" s="219"/>
      <c r="R24" s="221"/>
      <c r="S24" s="220"/>
      <c r="T24" s="221"/>
      <c r="U24" s="220"/>
      <c r="V24" s="222"/>
      <c r="W24" s="223">
        <f>SUM(W22:W23)</f>
        <v>321200</v>
      </c>
      <c r="X24" s="178">
        <f>G24-W24</f>
        <v>8800</v>
      </c>
      <c r="Y24" s="224">
        <f>SUM(Y10,Y14,Y17,Y23)</f>
        <v>0</v>
      </c>
      <c r="Z24" s="180">
        <f>SUM(G24,Y24)</f>
        <v>330000</v>
      </c>
      <c r="AA24" s="180">
        <f>SUM(AA22,AA23)</f>
        <v>321200</v>
      </c>
      <c r="AB24" s="153"/>
      <c r="AC24" s="153"/>
    </row>
    <row r="25" spans="1:33" ht="21" customHeight="1">
      <c r="A25" s="607">
        <v>8</v>
      </c>
      <c r="B25" s="608"/>
      <c r="C25" s="609"/>
      <c r="D25" s="225"/>
      <c r="E25" s="226">
        <f>ROUNDDOWN(E24*A25%,0)</f>
        <v>26400</v>
      </c>
      <c r="F25" s="227"/>
      <c r="G25" s="226">
        <f>ROUNDDOWN(G24*A25%,0)</f>
        <v>26400</v>
      </c>
      <c r="H25" s="211"/>
      <c r="I25" s="209"/>
      <c r="J25" s="210"/>
      <c r="K25" s="209"/>
      <c r="L25" s="210"/>
      <c r="M25" s="209"/>
      <c r="N25" s="210"/>
      <c r="O25" s="209"/>
      <c r="P25" s="210"/>
      <c r="Q25" s="211"/>
      <c r="R25" s="210"/>
      <c r="S25" s="209"/>
      <c r="T25" s="210"/>
      <c r="U25" s="209"/>
      <c r="V25" s="228"/>
      <c r="W25" s="229">
        <f>IF(AND(G25&gt;0,G25&lt;10000000000),ROUNDDOWN(W24*A25%,0),0)</f>
        <v>25696</v>
      </c>
      <c r="X25" s="216">
        <f>G25-W25</f>
        <v>704</v>
      </c>
      <c r="Y25" s="230">
        <f>SUMIF(Y10:Y23,"&lt;0",Y10:Y23)</f>
        <v>-2000</v>
      </c>
      <c r="Z25" s="231" t="s">
        <v>103</v>
      </c>
      <c r="AA25" s="232">
        <f>IF(AND(G25&gt;0,G25&lt;10000000000),ROUNDDOWN(AA24*A25%,0),0)</f>
        <v>25696</v>
      </c>
      <c r="AB25" s="153"/>
      <c r="AC25" s="153"/>
    </row>
    <row r="26" spans="1:33" ht="21" customHeight="1" thickBot="1">
      <c r="A26" s="559" t="s">
        <v>104</v>
      </c>
      <c r="B26" s="559"/>
      <c r="C26" s="559"/>
      <c r="D26" s="196"/>
      <c r="E26" s="233">
        <f>SUM(E24:E25)</f>
        <v>356400</v>
      </c>
      <c r="F26" s="215"/>
      <c r="G26" s="233">
        <f>SUM(G24:G25)</f>
        <v>356400</v>
      </c>
      <c r="H26" s="214"/>
      <c r="I26" s="212"/>
      <c r="J26" s="213"/>
      <c r="K26" s="212"/>
      <c r="L26" s="213"/>
      <c r="M26" s="212"/>
      <c r="N26" s="213"/>
      <c r="O26" s="212"/>
      <c r="P26" s="213"/>
      <c r="Q26" s="214"/>
      <c r="R26" s="213"/>
      <c r="S26" s="212"/>
      <c r="T26" s="213"/>
      <c r="U26" s="214"/>
      <c r="V26" s="234"/>
      <c r="W26" s="235">
        <f>SUM(W24:W25)</f>
        <v>346896</v>
      </c>
      <c r="X26" s="236">
        <f>G26-W26</f>
        <v>9504</v>
      </c>
      <c r="Y26" s="237">
        <f>ROUNDDOWN(G22*-0.2,0)</f>
        <v>-60000</v>
      </c>
      <c r="Z26" s="238" t="s">
        <v>105</v>
      </c>
      <c r="AA26" s="239">
        <f>SUM(AA24:AA25)</f>
        <v>346896</v>
      </c>
      <c r="AB26" s="153"/>
      <c r="AC26" s="153"/>
    </row>
    <row r="27" spans="1:33" ht="21" customHeight="1" thickBot="1">
      <c r="A27" s="567" t="s">
        <v>106</v>
      </c>
      <c r="B27" s="567"/>
      <c r="C27" s="567"/>
      <c r="D27" s="240"/>
      <c r="E27" s="241">
        <f>E24</f>
        <v>330000</v>
      </c>
      <c r="F27" s="242"/>
      <c r="G27" s="243">
        <f>G24</f>
        <v>330000</v>
      </c>
      <c r="H27" s="244"/>
      <c r="I27" s="245"/>
      <c r="J27" s="246"/>
      <c r="K27" s="245"/>
      <c r="L27" s="246"/>
      <c r="M27" s="245"/>
      <c r="N27" s="246"/>
      <c r="O27" s="245"/>
      <c r="P27" s="246"/>
      <c r="Q27" s="244"/>
      <c r="R27" s="246"/>
      <c r="S27" s="245"/>
      <c r="T27" s="246"/>
      <c r="U27" s="245"/>
      <c r="V27" s="246"/>
      <c r="W27" s="247"/>
      <c r="X27" s="248"/>
      <c r="Y27" s="249"/>
      <c r="Z27" s="246"/>
      <c r="AA27" s="250">
        <f>AA24</f>
        <v>321200</v>
      </c>
      <c r="AB27" s="153"/>
      <c r="AC27" s="153"/>
    </row>
    <row r="28" spans="1:33" ht="7.5" customHeight="1">
      <c r="A28" s="251"/>
      <c r="B28" s="251"/>
      <c r="C28" s="251"/>
      <c r="D28" s="251"/>
      <c r="E28" s="252"/>
      <c r="F28" s="252"/>
      <c r="G28" s="252"/>
      <c r="H28" s="252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3"/>
      <c r="T28" s="253"/>
      <c r="U28" s="253"/>
      <c r="V28" s="253"/>
      <c r="W28" s="253"/>
      <c r="X28" s="253"/>
      <c r="Y28" s="253"/>
      <c r="Z28" s="253"/>
      <c r="AA28" s="253"/>
      <c r="AB28" s="253"/>
      <c r="AC28" s="253"/>
      <c r="AD28" s="568"/>
      <c r="AE28" s="569"/>
      <c r="AF28" s="569"/>
      <c r="AG28" s="153"/>
    </row>
    <row r="29" spans="1:33" ht="16.5" customHeight="1">
      <c r="A29" s="570" t="s">
        <v>107</v>
      </c>
      <c r="B29" s="572" t="s">
        <v>108</v>
      </c>
      <c r="C29" s="573"/>
      <c r="D29" s="573"/>
      <c r="E29" s="573"/>
      <c r="F29" s="573"/>
      <c r="G29" s="573"/>
      <c r="H29" s="573"/>
      <c r="I29" s="574"/>
      <c r="J29" s="575" t="s">
        <v>158</v>
      </c>
      <c r="K29" s="576"/>
      <c r="L29" s="254"/>
      <c r="M29" s="255"/>
      <c r="N29" s="255"/>
      <c r="O29" s="579" t="s">
        <v>151</v>
      </c>
      <c r="P29" s="580"/>
      <c r="Q29" s="580"/>
      <c r="R29" s="580"/>
      <c r="S29" s="580"/>
      <c r="T29" s="580"/>
      <c r="U29" s="580"/>
      <c r="V29" s="580"/>
      <c r="W29" s="581"/>
      <c r="X29" s="583"/>
      <c r="Y29" s="584"/>
      <c r="Z29" s="584"/>
      <c r="AA29" s="584"/>
      <c r="AB29" s="256"/>
    </row>
    <row r="30" spans="1:33" ht="16.5" customHeight="1">
      <c r="A30" s="571"/>
      <c r="B30" s="257" t="s">
        <v>109</v>
      </c>
      <c r="C30" s="585" t="s">
        <v>110</v>
      </c>
      <c r="D30" s="585"/>
      <c r="E30" s="585"/>
      <c r="F30" s="586" t="s">
        <v>111</v>
      </c>
      <c r="G30" s="463"/>
      <c r="H30" s="463"/>
      <c r="I30" s="464"/>
      <c r="J30" s="577"/>
      <c r="K30" s="578"/>
      <c r="L30" s="258"/>
      <c r="M30" s="259" t="s">
        <v>112</v>
      </c>
      <c r="N30" s="259"/>
      <c r="O30" s="582"/>
      <c r="P30" s="582"/>
      <c r="Q30" s="582"/>
      <c r="R30" s="582"/>
      <c r="S30" s="582"/>
      <c r="T30" s="582"/>
      <c r="U30" s="582"/>
      <c r="V30" s="582"/>
      <c r="W30" s="582"/>
      <c r="X30" s="587"/>
      <c r="Y30" s="588"/>
      <c r="Z30" s="588"/>
      <c r="AA30" s="589"/>
    </row>
    <row r="31" spans="1:33" ht="16.5" customHeight="1">
      <c r="A31" s="260" t="s">
        <v>113</v>
      </c>
      <c r="B31" s="337"/>
      <c r="C31" s="590" t="s">
        <v>152</v>
      </c>
      <c r="D31" s="590"/>
      <c r="E31" s="590"/>
      <c r="F31" s="591" t="s">
        <v>153</v>
      </c>
      <c r="G31" s="466"/>
      <c r="H31" s="466"/>
      <c r="I31" s="467"/>
      <c r="J31" s="592" t="s">
        <v>114</v>
      </c>
      <c r="K31" s="593"/>
      <c r="L31" s="206"/>
      <c r="M31" s="259" t="s">
        <v>115</v>
      </c>
      <c r="N31" s="259"/>
      <c r="O31" s="594"/>
      <c r="P31" s="594"/>
      <c r="Q31" s="594"/>
      <c r="R31" s="594"/>
      <c r="S31" s="594"/>
      <c r="T31" s="594"/>
      <c r="U31" s="594"/>
      <c r="V31" s="594"/>
      <c r="W31" s="594"/>
      <c r="X31" s="588"/>
      <c r="Y31" s="588"/>
      <c r="Z31" s="588"/>
      <c r="AA31" s="584"/>
    </row>
    <row r="32" spans="1:33" ht="16.5" customHeight="1">
      <c r="A32" s="260" t="s">
        <v>116</v>
      </c>
      <c r="B32" s="337"/>
      <c r="C32" s="590" t="s">
        <v>152</v>
      </c>
      <c r="D32" s="590"/>
      <c r="E32" s="590"/>
      <c r="F32" s="591" t="s">
        <v>153</v>
      </c>
      <c r="G32" s="466"/>
      <c r="H32" s="466"/>
      <c r="I32" s="467"/>
      <c r="J32" s="592" t="s">
        <v>114</v>
      </c>
      <c r="K32" s="596"/>
      <c r="L32" s="597" t="s">
        <v>117</v>
      </c>
      <c r="M32" s="598"/>
      <c r="N32" s="259"/>
      <c r="O32" s="595"/>
      <c r="P32" s="595"/>
      <c r="Q32" s="595"/>
      <c r="R32" s="595"/>
      <c r="S32" s="595"/>
      <c r="T32" s="595"/>
      <c r="U32" s="595"/>
      <c r="V32" s="595"/>
      <c r="W32" s="595"/>
      <c r="X32" s="262"/>
    </row>
    <row r="33" spans="1:33" ht="16.5" customHeight="1">
      <c r="A33" s="260" t="s">
        <v>118</v>
      </c>
      <c r="B33" s="263"/>
      <c r="C33" s="590" t="s">
        <v>152</v>
      </c>
      <c r="D33" s="590"/>
      <c r="E33" s="590"/>
      <c r="F33" s="591" t="s">
        <v>153</v>
      </c>
      <c r="G33" s="466"/>
      <c r="H33" s="466"/>
      <c r="I33" s="467"/>
      <c r="J33" s="592" t="s">
        <v>114</v>
      </c>
      <c r="K33" s="596"/>
      <c r="L33" s="599"/>
      <c r="M33" s="598"/>
      <c r="N33" s="264"/>
      <c r="O33" s="594"/>
      <c r="P33" s="600"/>
      <c r="Q33" s="600"/>
      <c r="R33" s="600"/>
      <c r="S33" s="600"/>
      <c r="T33" s="600"/>
      <c r="U33" s="600"/>
      <c r="V33" s="600"/>
      <c r="W33" s="600"/>
      <c r="X33" s="262"/>
    </row>
    <row r="34" spans="1:33" ht="16.5" customHeight="1">
      <c r="A34" s="260" t="s">
        <v>119</v>
      </c>
      <c r="B34" s="337"/>
      <c r="C34" s="590" t="s">
        <v>152</v>
      </c>
      <c r="D34" s="590"/>
      <c r="E34" s="590"/>
      <c r="F34" s="591" t="s">
        <v>153</v>
      </c>
      <c r="G34" s="466"/>
      <c r="H34" s="466"/>
      <c r="I34" s="467"/>
      <c r="J34" s="592" t="s">
        <v>114</v>
      </c>
      <c r="K34" s="593"/>
      <c r="L34" s="599"/>
      <c r="M34" s="598"/>
      <c r="N34" s="264"/>
      <c r="O34" s="582"/>
      <c r="P34" s="582"/>
      <c r="Q34" s="582"/>
      <c r="R34" s="582"/>
      <c r="S34" s="582"/>
      <c r="T34" s="582"/>
      <c r="U34" s="582"/>
      <c r="V34" s="582"/>
      <c r="W34" s="582"/>
      <c r="AB34" s="262"/>
      <c r="AC34" s="262"/>
    </row>
    <row r="35" spans="1:33" ht="16.5" customHeight="1">
      <c r="A35" s="260" t="s">
        <v>120</v>
      </c>
      <c r="B35" s="337"/>
      <c r="C35" s="590" t="s">
        <v>152</v>
      </c>
      <c r="D35" s="590"/>
      <c r="E35" s="590"/>
      <c r="F35" s="591" t="s">
        <v>153</v>
      </c>
      <c r="G35" s="466"/>
      <c r="H35" s="466"/>
      <c r="I35" s="467"/>
      <c r="J35" s="592" t="s">
        <v>114</v>
      </c>
      <c r="K35" s="593"/>
      <c r="L35" s="599"/>
      <c r="M35" s="598"/>
      <c r="N35" s="265"/>
      <c r="O35" s="595"/>
      <c r="P35" s="581"/>
      <c r="Q35" s="581"/>
      <c r="R35" s="581"/>
      <c r="S35" s="581"/>
      <c r="T35" s="581"/>
      <c r="U35" s="581"/>
      <c r="V35" s="581"/>
      <c r="W35" s="581"/>
      <c r="AB35" s="153"/>
      <c r="AC35" s="153"/>
    </row>
    <row r="36" spans="1:33" ht="18" customHeight="1">
      <c r="A36" s="266" t="s">
        <v>121</v>
      </c>
      <c r="B36" s="338"/>
      <c r="C36" s="590" t="s">
        <v>152</v>
      </c>
      <c r="D36" s="590"/>
      <c r="E36" s="590"/>
      <c r="F36" s="591" t="s">
        <v>153</v>
      </c>
      <c r="G36" s="466"/>
      <c r="H36" s="466"/>
      <c r="I36" s="467"/>
      <c r="J36" s="605" t="s">
        <v>114</v>
      </c>
      <c r="K36" s="606"/>
      <c r="L36" s="599"/>
      <c r="M36" s="598"/>
      <c r="N36" s="265"/>
      <c r="O36" s="582"/>
      <c r="P36" s="582"/>
      <c r="Q36" s="582"/>
      <c r="R36" s="582"/>
      <c r="S36" s="582"/>
      <c r="T36" s="582"/>
      <c r="U36" s="582"/>
      <c r="V36" s="582"/>
      <c r="W36" s="582"/>
      <c r="X36" s="268"/>
      <c r="Y36" s="269"/>
      <c r="Z36" s="269"/>
      <c r="AA36" s="333" t="s">
        <v>164</v>
      </c>
      <c r="AB36" s="153"/>
      <c r="AC36" s="153"/>
    </row>
    <row r="37" spans="1:33" ht="9" customHeight="1">
      <c r="A37" s="270"/>
      <c r="B37" s="271"/>
      <c r="C37" s="271"/>
      <c r="D37" s="271"/>
      <c r="E37" s="271"/>
      <c r="F37" s="271"/>
      <c r="G37" s="271"/>
      <c r="H37" s="271"/>
      <c r="I37" s="272"/>
      <c r="J37" s="272"/>
      <c r="K37" s="206"/>
      <c r="L37" s="273"/>
      <c r="M37" s="273"/>
      <c r="N37" s="265"/>
      <c r="O37" s="274"/>
      <c r="P37" s="274"/>
      <c r="Q37" s="274"/>
      <c r="R37" s="274"/>
      <c r="S37" s="274"/>
      <c r="T37" s="274"/>
      <c r="U37" s="274"/>
      <c r="V37" s="274"/>
      <c r="W37" s="274"/>
      <c r="X37" s="274"/>
      <c r="Y37" s="275"/>
      <c r="Z37" s="275"/>
      <c r="AA37" s="275"/>
      <c r="AB37" s="268"/>
      <c r="AC37" s="268"/>
      <c r="AD37" s="269"/>
      <c r="AE37" s="269"/>
      <c r="AF37" s="276"/>
      <c r="AG37" s="153"/>
    </row>
    <row r="38" spans="1:33" ht="10.5" customHeight="1">
      <c r="A38" s="270"/>
      <c r="B38" s="271"/>
      <c r="C38" s="271"/>
      <c r="D38" s="271"/>
      <c r="E38" s="271"/>
      <c r="F38" s="271"/>
      <c r="G38" s="271"/>
      <c r="H38" s="271"/>
      <c r="I38" s="272"/>
      <c r="J38" s="272"/>
      <c r="K38" s="206"/>
      <c r="L38" s="273"/>
      <c r="M38" s="273"/>
      <c r="N38" s="265"/>
      <c r="O38" s="274"/>
      <c r="P38" s="274"/>
      <c r="Q38" s="274"/>
      <c r="R38" s="274"/>
      <c r="S38" s="274"/>
      <c r="T38" s="274"/>
      <c r="U38" s="274"/>
      <c r="V38" s="274"/>
      <c r="W38" s="274"/>
      <c r="X38" s="274"/>
      <c r="Y38" s="275"/>
      <c r="Z38" s="275"/>
      <c r="AA38" s="275"/>
      <c r="AB38" s="268"/>
      <c r="AC38" s="268"/>
      <c r="AD38" s="269"/>
      <c r="AE38" s="269"/>
      <c r="AF38" s="276"/>
      <c r="AG38" s="153"/>
    </row>
    <row r="40" spans="1:33">
      <c r="C40" s="277"/>
      <c r="D40" s="277"/>
      <c r="E40" s="277"/>
      <c r="F40" s="278"/>
      <c r="G40" s="278"/>
      <c r="H40" s="278"/>
      <c r="I40" s="278"/>
      <c r="J40" s="278"/>
      <c r="K40" s="278"/>
      <c r="L40" s="279"/>
      <c r="M40" s="278"/>
      <c r="N40" s="278"/>
    </row>
    <row r="41" spans="1:33">
      <c r="C41" s="278"/>
      <c r="D41" s="277"/>
      <c r="E41" s="277"/>
      <c r="F41" s="277"/>
      <c r="G41" s="278"/>
      <c r="H41" s="277"/>
      <c r="I41" s="277"/>
      <c r="J41" s="277"/>
      <c r="K41" s="278"/>
      <c r="L41" s="279"/>
      <c r="M41" s="278"/>
      <c r="N41" s="277"/>
    </row>
    <row r="42" spans="1:33">
      <c r="C42" s="277"/>
      <c r="D42" s="277"/>
      <c r="E42" s="277"/>
      <c r="F42" s="277"/>
      <c r="G42" s="278"/>
      <c r="H42" s="277"/>
      <c r="I42" s="277"/>
      <c r="J42" s="277"/>
      <c r="K42" s="277"/>
      <c r="L42" s="277"/>
      <c r="M42" s="277"/>
      <c r="N42" s="277"/>
    </row>
  </sheetData>
  <sheetProtection formatCells="0" selectLockedCells="1"/>
  <mergeCells count="98"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  <mergeCell ref="C32:E32"/>
    <mergeCell ref="F32:I32"/>
    <mergeCell ref="J32:K32"/>
    <mergeCell ref="L32:M36"/>
    <mergeCell ref="C33:E33"/>
    <mergeCell ref="F33:I33"/>
    <mergeCell ref="J33:K33"/>
    <mergeCell ref="A26:C2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A25:C25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9:C9"/>
    <mergeCell ref="A10:C10"/>
    <mergeCell ref="A11:C11"/>
    <mergeCell ref="A12:C12"/>
    <mergeCell ref="A13:C13"/>
    <mergeCell ref="A14:C14"/>
    <mergeCell ref="Y7:Y9"/>
    <mergeCell ref="Z7:Z8"/>
    <mergeCell ref="AA7:AA9"/>
    <mergeCell ref="H8:I8"/>
    <mergeCell ref="J8:K8"/>
    <mergeCell ref="L8:M8"/>
    <mergeCell ref="N8:O8"/>
    <mergeCell ref="P8:Q8"/>
    <mergeCell ref="R8:S8"/>
    <mergeCell ref="L7:M7"/>
    <mergeCell ref="N7:O7"/>
    <mergeCell ref="P7:S7"/>
    <mergeCell ref="T7:U8"/>
    <mergeCell ref="V7:W8"/>
    <mergeCell ref="X7:X9"/>
    <mergeCell ref="X4:AA4"/>
    <mergeCell ref="A7:C8"/>
    <mergeCell ref="D7:E8"/>
    <mergeCell ref="F7:G8"/>
    <mergeCell ref="H7:I7"/>
    <mergeCell ref="J7:K7"/>
    <mergeCell ref="X5:AA5"/>
    <mergeCell ref="H6:I6"/>
    <mergeCell ref="K6:U6"/>
    <mergeCell ref="V6:W6"/>
    <mergeCell ref="X6:AA6"/>
    <mergeCell ref="K5:U5"/>
    <mergeCell ref="V5:W5"/>
    <mergeCell ref="A4:B4"/>
    <mergeCell ref="C4:G4"/>
    <mergeCell ref="K4:U4"/>
    <mergeCell ref="E5:G6"/>
    <mergeCell ref="V4:W4"/>
    <mergeCell ref="X3:AA3"/>
    <mergeCell ref="A2:E2"/>
    <mergeCell ref="F2:H2"/>
    <mergeCell ref="I2:L2"/>
    <mergeCell ref="M2:O2"/>
    <mergeCell ref="V2:W2"/>
    <mergeCell ref="X2:Z2"/>
    <mergeCell ref="A3:B3"/>
    <mergeCell ref="C3:G3"/>
    <mergeCell ref="H3:I3"/>
    <mergeCell ref="K3:U3"/>
    <mergeCell ref="V3:W3"/>
    <mergeCell ref="A5:B6"/>
    <mergeCell ref="C5:C6"/>
  </mergeCells>
  <phoneticPr fontId="28"/>
  <dataValidations count="3">
    <dataValidation type="list" showInputMessage="1" showErrorMessage="1" sqref="M2:O2">
      <formula1>"中間検査,年度末中間検査,確定検査,概算払"</formula1>
    </dataValidation>
    <dataValidation errorStyle="warning" showInputMessage="1" showErrorMessage="1" sqref="C5:C6"/>
    <dataValidation type="list" allowBlank="1" showInputMessage="1" showErrorMessage="1" sqref="B31:B36">
      <formula1>"中間検査,年度末中間検査,確定検査"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課題設定</vt:lpstr>
      <vt:lpstr>助成事業で委託を行う場合の参考書式</vt:lpstr>
      <vt:lpstr>助成事業で委託を行う場合の参考書式記載例</vt:lpstr>
      <vt:lpstr>課題設定!Print_Area</vt:lpstr>
      <vt:lpstr>助成事業で委託を行う場合の参考書式!Print_Area</vt:lpstr>
      <vt:lpstr>助成事業で委託を行う場合の参考書式記載例!Print_Area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2019-03-13T02:19:47Z</dcterms:created>
  <dcterms:modified xsi:type="dcterms:W3CDTF">2019-07-09T05:37:34Z</dcterms:modified>
</cp:coreProperties>
</file>